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filterPrivacy="1" codeName="ThisWorkbook"/>
  <xr:revisionPtr revIDLastSave="6" documentId="8_{7F8503FE-FE7C-4E6C-8299-CFD81B6AA5A5}" xr6:coauthVersionLast="47" xr6:coauthVersionMax="47" xr10:uidLastSave="{F860B9C9-0033-48DE-A690-457FE84EB6FB}"/>
  <workbookProtection workbookAlgorithmName="SHA-512" workbookHashValue="MZUzyOjbuFiYpsDkpo079CJDYGv/2LMBSC53okvAgLDyLuIueICKuksT+r55NpQGEN4NKHqEvlRzYfCH+/qWgA==" workbookSaltValue="mI1VOKpG+MKZUXvcDMpwmQ==" workbookSpinCount="100000" lockStructure="1"/>
  <bookViews>
    <workbookView showSheetTabs="0" xWindow="22932" yWindow="-108" windowWidth="23256" windowHeight="12456" xr2:uid="{00000000-000D-0000-FFFF-FFFF00000000}"/>
  </bookViews>
  <sheets>
    <sheet name="Instrumentbord" sheetId="1" r:id="rId1"/>
    <sheet name="Hjelpeark" sheetId="5" state="hidden" r:id="rId2"/>
  </sheets>
  <definedNames>
    <definedName name="NyVerdi">#REF!</definedName>
    <definedName name="TotaleAktiva">#REF!</definedName>
    <definedName name="TotalGjeld">#REF!</definedName>
    <definedName name="_xlnm.Print_Area" localSheetId="0">Instrumentbord!$A$1:$R$48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s="1"/>
  <c r="I22" i="1"/>
  <c r="J21" i="1"/>
  <c r="F21" i="1"/>
  <c r="K31" i="1"/>
  <c r="G31" i="1"/>
  <c r="G32" i="1" l="1"/>
  <c r="G33" i="1" s="1"/>
  <c r="G34" i="1" s="1"/>
  <c r="C34" i="1"/>
  <c r="O33" i="1"/>
  <c r="O32" i="1" s="1"/>
  <c r="O34" i="1" l="1"/>
  <c r="K33" i="1"/>
  <c r="K32" i="1" l="1"/>
  <c r="K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Forfatter</author>
  </authors>
  <commentList>
    <comment ref="M18" authorId="0" shapeId="0" xr:uid="{4DDDC7BD-DC45-43AA-AC2F-077AB5581408}">
      <text>
        <r>
          <rPr>
            <b/>
            <sz val="12"/>
            <color indexed="81"/>
            <rFont val="Tahoma"/>
            <family val="2"/>
          </rPr>
          <t>Forventet årsinntekt             Marginalskatt</t>
        </r>
        <r>
          <rPr>
            <b/>
            <sz val="6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Personbeskatning uten trygdeavgift     </t>
        </r>
        <r>
          <rPr>
            <b/>
            <i/>
            <sz val="9"/>
            <color indexed="81"/>
            <rFont val="Tahoma"/>
            <family val="2"/>
          </rPr>
          <t>22,0 %</t>
        </r>
        <r>
          <rPr>
            <b/>
            <sz val="6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Personbeskatning m/ trygdeavgift
               0  -    184 800                       </t>
        </r>
        <r>
          <rPr>
            <b/>
            <i/>
            <sz val="9"/>
            <color indexed="81"/>
            <rFont val="Tahoma"/>
            <family val="2"/>
          </rPr>
          <t xml:space="preserve"> 33,4 %</t>
        </r>
        <r>
          <rPr>
            <b/>
            <sz val="9"/>
            <color indexed="81"/>
            <rFont val="Tahoma"/>
            <family val="2"/>
          </rPr>
          <t xml:space="preserve">
    184 800  -    260 100                     </t>
        </r>
        <r>
          <rPr>
            <b/>
            <i/>
            <sz val="9"/>
            <color indexed="81"/>
            <rFont val="Tahoma"/>
            <family val="2"/>
          </rPr>
          <t xml:space="preserve">   35,1 %</t>
        </r>
        <r>
          <rPr>
            <b/>
            <sz val="9"/>
            <color indexed="81"/>
            <rFont val="Tahoma"/>
            <family val="2"/>
          </rPr>
          <t xml:space="preserve">
    260 100  -    651 250                     </t>
        </r>
        <r>
          <rPr>
            <b/>
            <i/>
            <sz val="9"/>
            <color indexed="81"/>
            <rFont val="Tahoma"/>
            <family val="2"/>
          </rPr>
          <t xml:space="preserve">   37,4 %</t>
        </r>
        <r>
          <rPr>
            <b/>
            <sz val="9"/>
            <color indexed="81"/>
            <rFont val="Tahoma"/>
            <family val="2"/>
          </rPr>
          <t xml:space="preserve">
    651 250  - 1 021 550                        </t>
        </r>
        <r>
          <rPr>
            <b/>
            <i/>
            <sz val="9"/>
            <color indexed="81"/>
            <rFont val="Tahoma"/>
            <family val="2"/>
          </rPr>
          <t>46,6 %</t>
        </r>
        <r>
          <rPr>
            <b/>
            <sz val="9"/>
            <color indexed="81"/>
            <rFont val="Tahoma"/>
            <family val="2"/>
          </rPr>
          <t xml:space="preserve">
 1 021 550  -        </t>
        </r>
        <r>
          <rPr>
            <b/>
            <sz val="10"/>
            <color indexed="81"/>
            <rFont val="Tahoma"/>
            <family val="2"/>
          </rPr>
          <t>∞</t>
        </r>
        <r>
          <rPr>
            <b/>
            <sz val="9"/>
            <color indexed="81"/>
            <rFont val="Tahoma"/>
            <family val="2"/>
          </rPr>
          <t xml:space="preserve">                         </t>
        </r>
        <r>
          <rPr>
            <b/>
            <i/>
            <sz val="9"/>
            <color indexed="81"/>
            <rFont val="Tahoma"/>
            <family val="2"/>
          </rPr>
          <t xml:space="preserve">     49,6 %</t>
        </r>
      </text>
    </comment>
  </commentList>
</comments>
</file>

<file path=xl/sharedStrings.xml><?xml version="1.0" encoding="utf-8"?>
<sst xmlns="http://schemas.openxmlformats.org/spreadsheetml/2006/main" count="44" uniqueCount="31">
  <si>
    <t>TILSKUDD ELLER SKOGFOND?</t>
  </si>
  <si>
    <t>SPART SKATT</t>
  </si>
  <si>
    <t>EGNE PENGER</t>
  </si>
  <si>
    <t xml:space="preserve">Investering: </t>
  </si>
  <si>
    <t>Egenandel</t>
  </si>
  <si>
    <t>TILSKUDD</t>
  </si>
  <si>
    <r>
      <t xml:space="preserve">Vi ønsker å gjøre denne kalkulatoren bedre. Har du kommentarer; - send dem til </t>
    </r>
    <r>
      <rPr>
        <i/>
        <sz val="11"/>
        <color rgb="FF7B59F9"/>
        <rFont val="Franklin Gothic Medium"/>
        <family val="2"/>
        <scheme val="minor"/>
      </rPr>
      <t>post@skogkurs.no.</t>
    </r>
  </si>
  <si>
    <t>Din marginale skatteprosent:</t>
  </si>
  <si>
    <t>Tilskuddsats</t>
  </si>
  <si>
    <t>tilskudd</t>
  </si>
  <si>
    <r>
      <t>Kun direkte utgiftsføring -</t>
    </r>
    <r>
      <rPr>
        <sz val="14"/>
        <color theme="1"/>
        <rFont val="Franklin Gothic Medium"/>
        <family val="2"/>
        <scheme val="minor"/>
      </rPr>
      <t xml:space="preserve"> ingen tilskudd eller skogfond</t>
    </r>
  </si>
  <si>
    <r>
      <t xml:space="preserve">- ingen skogfond  </t>
    </r>
    <r>
      <rPr>
        <sz val="16"/>
        <color theme="7" tint="0.79998168889431442"/>
        <rFont val="Franklin Gothic Medium"/>
        <family val="2"/>
        <scheme val="minor"/>
      </rPr>
      <t xml:space="preserve"> .</t>
    </r>
  </si>
  <si>
    <t>Tilskudd eller skogfond m/ skattefordel?</t>
  </si>
  <si>
    <t>Tilskuddssats:</t>
  </si>
  <si>
    <r>
      <t xml:space="preserve">Kalkulatoren er lagd av Skogkurs og finansiert av Landbrukets utviklingsfond. Vil du vite med om avsetting og bruk av skogfond; - se animasjonsfilmen </t>
    </r>
    <r>
      <rPr>
        <i/>
        <u/>
        <sz val="11"/>
        <color rgb="FF7B59F9"/>
        <rFont val="Inherit"/>
      </rPr>
      <t>"Du tror det ikke før du får se det"</t>
    </r>
    <r>
      <rPr>
        <i/>
        <sz val="11"/>
        <color rgb="FF7B59F9"/>
        <rFont val="Inherit"/>
      </rPr>
      <t>.</t>
    </r>
  </si>
  <si>
    <t>Alternativ 1</t>
  </si>
  <si>
    <t>Alternativ 2</t>
  </si>
  <si>
    <t>Alternativ 3</t>
  </si>
  <si>
    <t>Alternativ 4</t>
  </si>
  <si>
    <t xml:space="preserve">   100 %  skogfond </t>
  </si>
  <si>
    <t xml:space="preserve">skogfond </t>
  </si>
  <si>
    <t>Hvis du har valget; - hvilket alternativ er best, og hva blir din egenandel (bruk av egne penger)?</t>
  </si>
  <si>
    <t>3 - kombinasjon av tilskudd og skogfond m/ skattefordel</t>
  </si>
  <si>
    <t xml:space="preserve">2 - tilskudd, men ingen skogfond </t>
  </si>
  <si>
    <t>4 - 100 % skogfond m/ skattefordel</t>
  </si>
  <si>
    <t>1 - verken tilskudd eller skogfond; - kun direkte utgiftsføring</t>
  </si>
  <si>
    <t>Når du som skogeier investerer i skogkultur eller skogsveier, kan du finansiere tiltaket med skogfond. I noen tilfeller kan du også få et statstilskudd. De fleste vil tenke at et tilskudd er mye bedre enn å bruke skogfond. Men er det alltid slik?</t>
  </si>
  <si>
    <t>Versjon 1.5</t>
  </si>
  <si>
    <t>Dato: 16.04.2021</t>
  </si>
  <si>
    <t>i</t>
  </si>
  <si>
    <r>
      <t>Marginalskatt i % (</t>
    </r>
    <r>
      <rPr>
        <b/>
        <sz val="11"/>
        <color theme="1"/>
        <rFont val="Franklin Gothic Medium"/>
        <family val="2"/>
        <scheme val="minor"/>
      </rPr>
      <t>2022-tall</t>
    </r>
    <r>
      <rPr>
        <sz val="9"/>
        <color theme="1"/>
        <rFont val="Franklin Gothic Medium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</si>
</sst>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&quot;$&quot;#,##0"/>
    <numFmt numFmtId="165" formatCode="[$kr-414]\ #,##0"/>
    <numFmt numFmtId="166" formatCode="_-&quot;kr&quot;\ * #,##0_-;\-&quot;kr&quot;\ * #,##0_-;_-&quot;kr&quot;\ * &quot;-&quot;??_-;_-@_-"/>
    <numFmt numFmtId="167" formatCode="0.0\ %"/>
    <numFmt numFmtId="168" formatCode="&quot;kr&quot;\ #,##0"/>
  </numFmts>
  <fonts count="45">
    <font>
      <sz val="9"/>
      <color theme="1"/>
      <name val="Franklin Gothic Medium"/>
      <family val="2"/>
      <scheme val="minor"/>
    </font>
    <font>
      <sz val="11"/>
      <color theme="1"/>
      <name val="Franklin Gothic Medium"/>
      <family val="2"/>
      <scheme val="minor"/>
    </font>
    <font>
      <sz val="11"/>
      <color theme="1"/>
      <name val="Franklin Gothic Medium"/>
      <family val="2"/>
      <scheme val="minor"/>
    </font>
    <font>
      <sz val="11"/>
      <color theme="1"/>
      <name val="Franklin Gothic Medium"/>
      <family val="2"/>
      <scheme val="minor"/>
    </font>
    <font>
      <sz val="16"/>
      <color theme="1"/>
      <name val="Franklin Gothic Medium"/>
      <family val="2"/>
      <scheme val="minor"/>
    </font>
    <font>
      <sz val="34"/>
      <color theme="1"/>
      <name val="Franklin Gothic Medium"/>
      <family val="2"/>
      <scheme val="minor"/>
    </font>
    <font>
      <sz val="45"/>
      <color theme="1"/>
      <name val="Franklin Gothic Medium"/>
      <family val="2"/>
      <scheme val="minor"/>
    </font>
    <font>
      <sz val="28"/>
      <color theme="1"/>
      <name val="Franklin Gothic Medium"/>
      <family val="2"/>
      <scheme val="major"/>
    </font>
    <font>
      <sz val="26"/>
      <color theme="3"/>
      <name val="Franklin Gothic Medium"/>
      <family val="2"/>
      <scheme val="major"/>
    </font>
    <font>
      <sz val="14"/>
      <color theme="3"/>
      <name val="Franklin Gothic Medium"/>
      <family val="2"/>
      <scheme val="major"/>
    </font>
    <font>
      <sz val="11"/>
      <color theme="3"/>
      <name val="Franklin Gothic Medium"/>
      <family val="2"/>
      <scheme val="major"/>
    </font>
    <font>
      <sz val="24"/>
      <color theme="3"/>
      <name val="Franklin Gothic Medium"/>
      <family val="2"/>
      <scheme val="major"/>
    </font>
    <font>
      <sz val="9"/>
      <color theme="1"/>
      <name val="Franklin Gothic Medium"/>
      <family val="2"/>
      <scheme val="minor"/>
    </font>
    <font>
      <sz val="9"/>
      <name val="Franklin Gothic Medium"/>
      <family val="3"/>
      <charset val="136"/>
      <scheme val="minor"/>
    </font>
    <font>
      <b/>
      <sz val="11"/>
      <color theme="1"/>
      <name val="Franklin Gothic Medium"/>
      <family val="2"/>
      <scheme val="minor"/>
    </font>
    <font>
      <sz val="20"/>
      <color theme="1"/>
      <name val="Franklin Gothic Medium"/>
      <family val="2"/>
      <scheme val="minor"/>
    </font>
    <font>
      <sz val="16"/>
      <color theme="3"/>
      <name val="Franklin Gothic Medium"/>
      <family val="2"/>
      <scheme val="minor"/>
    </font>
    <font>
      <sz val="20"/>
      <color theme="3"/>
      <name val="Franklin Gothic Medium"/>
      <family val="2"/>
      <scheme val="major"/>
    </font>
    <font>
      <sz val="20"/>
      <color theme="3"/>
      <name val="Franklin Gothic Medium"/>
      <family val="2"/>
      <scheme val="minor"/>
    </font>
    <font>
      <sz val="20"/>
      <color theme="1"/>
      <name val="Franklin Gothic Medium"/>
      <family val="2"/>
      <scheme val="major"/>
    </font>
    <font>
      <sz val="16"/>
      <color theme="3"/>
      <name val="Franklin Gothic Medium"/>
      <family val="2"/>
      <scheme val="major"/>
    </font>
    <font>
      <b/>
      <sz val="11"/>
      <color theme="0"/>
      <name val="Franklin Gothic Medium"/>
      <family val="2"/>
      <scheme val="minor"/>
    </font>
    <font>
      <sz val="11"/>
      <color theme="0"/>
      <name val="Franklin Gothic Medium"/>
      <family val="2"/>
      <scheme val="minor"/>
    </font>
    <font>
      <sz val="11"/>
      <color theme="0"/>
      <name val="Inherit"/>
    </font>
    <font>
      <sz val="11"/>
      <color rgb="FF333333"/>
      <name val="Inherit"/>
    </font>
    <font>
      <sz val="11"/>
      <color rgb="FFDDDDDD"/>
      <name val="Arial"/>
      <family val="2"/>
    </font>
    <font>
      <sz val="26"/>
      <color theme="0"/>
      <name val="Franklin Gothic Medium"/>
      <family val="2"/>
      <scheme val="minor"/>
    </font>
    <font>
      <b/>
      <sz val="28"/>
      <color theme="0"/>
      <name val="Franklin Gothic Medium"/>
      <family val="2"/>
      <scheme val="minor"/>
    </font>
    <font>
      <sz val="36"/>
      <color theme="0"/>
      <name val="Franklin Gothic Medium"/>
      <family val="2"/>
      <scheme val="minor"/>
    </font>
    <font>
      <b/>
      <sz val="12"/>
      <color theme="0"/>
      <name val="Franklin Gothic Medium"/>
      <family val="2"/>
      <scheme val="minor"/>
    </font>
    <font>
      <b/>
      <sz val="28"/>
      <color theme="3"/>
      <name val="Franklin Gothic Medium"/>
      <family val="2"/>
      <scheme val="minor"/>
    </font>
    <font>
      <sz val="14"/>
      <color theme="1"/>
      <name val="Franklin Gothic Medium"/>
      <family val="2"/>
      <scheme val="minor"/>
    </font>
    <font>
      <b/>
      <sz val="27"/>
      <color theme="1" tint="0.14999847407452621"/>
      <name val="Inherit"/>
    </font>
    <font>
      <i/>
      <sz val="11"/>
      <color rgb="FF7B59F9"/>
      <name val="Franklin Gothic Medium"/>
      <family val="2"/>
      <scheme val="minor"/>
    </font>
    <font>
      <i/>
      <u/>
      <sz val="11"/>
      <color rgb="FF7B59F9"/>
      <name val="Inherit"/>
    </font>
    <font>
      <i/>
      <sz val="11"/>
      <color rgb="FF7B59F9"/>
      <name val="Inherit"/>
    </font>
    <font>
      <b/>
      <sz val="9"/>
      <color theme="1"/>
      <name val="Franklin Gothic Medium"/>
      <family val="2"/>
      <scheme val="minor"/>
    </font>
    <font>
      <sz val="12"/>
      <color theme="1"/>
      <name val="Franklin Gothic Medium"/>
      <family val="2"/>
      <scheme val="minor"/>
    </font>
    <font>
      <sz val="16"/>
      <color theme="7" tint="0.79998168889431442"/>
      <name val="Franklin Gothic Medium"/>
      <family val="2"/>
      <scheme val="minor"/>
    </font>
    <font>
      <sz val="16"/>
      <color rgb="FFFF0000"/>
      <name val="Webdings"/>
      <family val="1"/>
      <charset val="2"/>
    </font>
    <font>
      <b/>
      <sz val="9"/>
      <color indexed="81"/>
      <name val="Tahoma"/>
      <family val="2"/>
    </font>
    <font>
      <b/>
      <sz val="6"/>
      <color indexed="81"/>
      <name val="Tahoma"/>
      <family val="2"/>
    </font>
    <font>
      <b/>
      <sz val="12"/>
      <color indexed="81"/>
      <name val="Tahoma"/>
      <family val="2"/>
    </font>
    <font>
      <b/>
      <sz val="10"/>
      <color indexed="81"/>
      <name val="Tahoma"/>
      <family val="2"/>
    </font>
    <font>
      <b/>
      <i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30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0.14999847407452621"/>
        <bgColor theme="7" tint="0.79998168889431442"/>
      </patternFill>
    </fill>
  </fills>
  <borders count="20">
    <border>
      <left/>
      <right/>
      <top/>
      <bottom/>
      <diagonal/>
    </border>
    <border>
      <left style="mediumDashed">
        <color theme="7"/>
      </left>
      <right/>
      <top/>
      <bottom/>
      <diagonal/>
    </border>
    <border>
      <left/>
      <right/>
      <top/>
      <bottom style="thick">
        <color theme="7"/>
      </bottom>
      <diagonal/>
    </border>
    <border>
      <left/>
      <right style="mediumDashed">
        <color theme="7"/>
      </right>
      <top/>
      <bottom/>
      <diagonal/>
    </border>
    <border>
      <left/>
      <right/>
      <top style="medium">
        <color theme="7"/>
      </top>
      <bottom style="medium">
        <color theme="7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theme="0" tint="-0.14996795556505021"/>
      </left>
      <right/>
      <top/>
      <bottom/>
      <diagonal/>
    </border>
    <border>
      <left style="thick">
        <color theme="0" tint="-0.499984740745262"/>
      </left>
      <right style="thick">
        <color theme="0" tint="-0.14996795556505021"/>
      </right>
      <top style="thick">
        <color theme="0" tint="-0.499984740745262"/>
      </top>
      <bottom style="thick">
        <color theme="0" tint="-0.14996795556505021"/>
      </bottom>
      <diagonal/>
    </border>
    <border>
      <left style="thick">
        <color theme="0" tint="-0.499984740745262"/>
      </left>
      <right/>
      <top style="thick">
        <color theme="0" tint="-0.499984740745262"/>
      </top>
      <bottom style="thick">
        <color theme="0" tint="-0.14996795556505021"/>
      </bottom>
      <diagonal/>
    </border>
    <border>
      <left/>
      <right style="thick">
        <color theme="0" tint="-0.14996795556505021"/>
      </right>
      <top style="thick">
        <color theme="0" tint="-0.499984740745262"/>
      </top>
      <bottom style="thick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theme="0" tint="-0.499984740745262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2" borderId="0"/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horizontal="left" indent="2"/>
    </xf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85">
    <xf numFmtId="0" fontId="0" fillId="2" borderId="0" xfId="0"/>
    <xf numFmtId="0" fontId="2" fillId="4" borderId="5" xfId="0" applyFont="1" applyFill="1" applyBorder="1"/>
    <xf numFmtId="0" fontId="2" fillId="4" borderId="6" xfId="0" applyFont="1" applyFill="1" applyBorder="1"/>
    <xf numFmtId="0" fontId="0" fillId="4" borderId="6" xfId="0" applyFill="1" applyBorder="1"/>
    <xf numFmtId="0" fontId="2" fillId="4" borderId="7" xfId="0" applyFont="1" applyFill="1" applyBorder="1"/>
    <xf numFmtId="167" fontId="2" fillId="4" borderId="8" xfId="6" applyNumberFormat="1" applyFont="1" applyFill="1" applyBorder="1" applyAlignment="1">
      <alignment horizontal="center"/>
    </xf>
    <xf numFmtId="167" fontId="2" fillId="4" borderId="9" xfId="6" applyNumberFormat="1" applyFont="1" applyFill="1" applyBorder="1" applyAlignment="1">
      <alignment horizontal="center"/>
    </xf>
    <xf numFmtId="167" fontId="2" fillId="4" borderId="10" xfId="6" applyNumberFormat="1" applyFont="1" applyFill="1" applyBorder="1" applyAlignment="1">
      <alignment horizontal="center"/>
    </xf>
    <xf numFmtId="167" fontId="16" fillId="3" borderId="12" xfId="6" applyNumberFormat="1" applyFont="1" applyFill="1" applyBorder="1" applyAlignment="1" applyProtection="1">
      <alignment horizontal="center" vertical="center"/>
      <protection locked="0"/>
    </xf>
    <xf numFmtId="0" fontId="1" fillId="7" borderId="0" xfId="0" applyFont="1" applyFill="1"/>
    <xf numFmtId="0" fontId="1" fillId="2" borderId="0" xfId="0" applyFont="1"/>
    <xf numFmtId="0" fontId="22" fillId="7" borderId="0" xfId="0" applyFont="1" applyFill="1"/>
    <xf numFmtId="0" fontId="26" fillId="7" borderId="0" xfId="1" applyFont="1" applyFill="1" applyAlignment="1">
      <alignment vertical="center"/>
    </xf>
    <xf numFmtId="0" fontId="21" fillId="7" borderId="0" xfId="0" applyFont="1" applyFill="1"/>
    <xf numFmtId="14" fontId="21" fillId="7" borderId="0" xfId="0" applyNumberFormat="1" applyFont="1" applyFill="1"/>
    <xf numFmtId="0" fontId="27" fillId="7" borderId="0" xfId="1" applyFont="1" applyFill="1"/>
    <xf numFmtId="0" fontId="28" fillId="7" borderId="0" xfId="1" applyFont="1" applyFill="1"/>
    <xf numFmtId="0" fontId="29" fillId="7" borderId="0" xfId="0" applyFont="1" applyFill="1" applyAlignment="1">
      <alignment vertical="center"/>
    </xf>
    <xf numFmtId="0" fontId="30" fillId="7" borderId="0" xfId="1" applyFont="1" applyFill="1"/>
    <xf numFmtId="0" fontId="1" fillId="6" borderId="0" xfId="0" applyFont="1" applyFill="1"/>
    <xf numFmtId="0" fontId="31" fillId="2" borderId="0" xfId="0" applyFont="1" applyAlignment="1">
      <alignment horizontal="left" indent="1"/>
    </xf>
    <xf numFmtId="0" fontId="31" fillId="2" borderId="0" xfId="0" applyFont="1"/>
    <xf numFmtId="0" fontId="32" fillId="5" borderId="0" xfId="0" applyFont="1" applyFill="1"/>
    <xf numFmtId="0" fontId="31" fillId="2" borderId="0" xfId="0" applyFont="1" applyAlignment="1">
      <alignment horizontal="left" indent="3"/>
    </xf>
    <xf numFmtId="0" fontId="4" fillId="2" borderId="0" xfId="0" applyFont="1" applyAlignment="1">
      <alignment horizontal="left" indent="1"/>
    </xf>
    <xf numFmtId="0" fontId="15" fillId="2" borderId="0" xfId="0" applyFont="1"/>
    <xf numFmtId="0" fontId="20" fillId="2" borderId="0" xfId="1" applyFont="1" applyFill="1" applyAlignment="1">
      <alignment horizontal="left" vertical="center"/>
    </xf>
    <xf numFmtId="0" fontId="0" fillId="2" borderId="11" xfId="0" applyBorder="1"/>
    <xf numFmtId="0" fontId="20" fillId="2" borderId="0" xfId="1" applyFont="1" applyFill="1" applyAlignment="1">
      <alignment horizontal="center" vertical="center"/>
    </xf>
    <xf numFmtId="0" fontId="4" fillId="2" borderId="0" xfId="0" applyFont="1"/>
    <xf numFmtId="9" fontId="16" fillId="5" borderId="0" xfId="6" applyFont="1" applyFill="1" applyAlignment="1">
      <alignment horizontal="center" vertical="center"/>
    </xf>
    <xf numFmtId="0" fontId="15" fillId="2" borderId="2" xfId="0" applyFont="1" applyBorder="1"/>
    <xf numFmtId="0" fontId="17" fillId="2" borderId="2" xfId="1" applyFont="1" applyFill="1" applyBorder="1" applyAlignment="1">
      <alignment horizontal="left" vertical="center"/>
    </xf>
    <xf numFmtId="9" fontId="18" fillId="5" borderId="2" xfId="6" applyFont="1" applyFill="1" applyBorder="1" applyAlignment="1">
      <alignment horizontal="center" vertical="center"/>
    </xf>
    <xf numFmtId="0" fontId="0" fillId="2" borderId="2" xfId="0" applyBorder="1"/>
    <xf numFmtId="0" fontId="0" fillId="2" borderId="3" xfId="0" applyBorder="1"/>
    <xf numFmtId="0" fontId="17" fillId="2" borderId="0" xfId="1" applyFont="1" applyFill="1" applyAlignment="1">
      <alignment horizontal="left" vertical="center"/>
    </xf>
    <xf numFmtId="9" fontId="18" fillId="5" borderId="0" xfId="6" applyFont="1" applyFill="1" applyAlignment="1">
      <alignment horizontal="center" vertical="center"/>
    </xf>
    <xf numFmtId="0" fontId="4" fillId="2" borderId="0" xfId="0" applyFont="1" applyAlignment="1">
      <alignment horizontal="center" vertical="top"/>
    </xf>
    <xf numFmtId="0" fontId="4" fillId="2" borderId="0" xfId="0" applyFont="1" applyAlignment="1">
      <alignment horizontal="left" vertical="top" wrapText="1" indent="3"/>
    </xf>
    <xf numFmtId="0" fontId="4" fillId="2" borderId="3" xfId="0" applyFont="1" applyBorder="1" applyAlignment="1">
      <alignment horizontal="center"/>
    </xf>
    <xf numFmtId="0" fontId="11" fillId="2" borderId="0" xfId="1" applyFill="1" applyAlignment="1">
      <alignment horizontal="center" vertical="center"/>
    </xf>
    <xf numFmtId="0" fontId="4" fillId="2" borderId="0" xfId="0" applyFont="1" applyAlignment="1">
      <alignment horizontal="center"/>
    </xf>
    <xf numFmtId="0" fontId="5" fillId="2" borderId="0" xfId="0" applyFont="1" applyAlignment="1">
      <alignment horizontal="center"/>
    </xf>
    <xf numFmtId="0" fontId="9" fillId="2" borderId="0" xfId="2" applyFill="1" applyAlignment="1">
      <alignment horizontal="left" indent="1"/>
    </xf>
    <xf numFmtId="0" fontId="3" fillId="2" borderId="3" xfId="0" applyFont="1" applyBorder="1" applyAlignment="1">
      <alignment horizontal="left" indent="4"/>
    </xf>
    <xf numFmtId="0" fontId="10" fillId="2" borderId="4" xfId="3" applyFill="1" applyBorder="1" applyAlignment="1">
      <alignment horizontal="left" vertical="center" indent="4"/>
    </xf>
    <xf numFmtId="166" fontId="10" fillId="2" borderId="4" xfId="5" applyNumberFormat="1" applyFont="1" applyFill="1" applyBorder="1" applyAlignment="1">
      <alignment horizontal="right" vertical="center"/>
    </xf>
    <xf numFmtId="0" fontId="3" fillId="2" borderId="0" xfId="0" applyFont="1" applyAlignment="1">
      <alignment horizontal="left" indent="4"/>
    </xf>
    <xf numFmtId="166" fontId="10" fillId="2" borderId="4" xfId="5" applyNumberFormat="1" applyFont="1" applyFill="1" applyBorder="1" applyAlignment="1">
      <alignment horizontal="left" vertical="center"/>
    </xf>
    <xf numFmtId="164" fontId="6" fillId="2" borderId="3" xfId="0" applyNumberFormat="1" applyFont="1" applyBorder="1" applyAlignment="1">
      <alignment horizontal="center"/>
    </xf>
    <xf numFmtId="165" fontId="19" fillId="2" borderId="0" xfId="0" applyNumberFormat="1" applyFont="1" applyAlignment="1">
      <alignment horizontal="center"/>
    </xf>
    <xf numFmtId="9" fontId="7" fillId="2" borderId="0" xfId="6" applyFont="1" applyFill="1" applyAlignment="1">
      <alignment horizontal="center"/>
    </xf>
    <xf numFmtId="164" fontId="6" fillId="2" borderId="0" xfId="0" applyNumberFormat="1" applyFont="1" applyAlignment="1">
      <alignment horizontal="center"/>
    </xf>
    <xf numFmtId="0" fontId="23" fillId="7" borderId="0" xfId="0" applyFont="1" applyFill="1" applyAlignment="1">
      <alignment vertical="top" wrapText="1"/>
    </xf>
    <xf numFmtId="0" fontId="24" fillId="7" borderId="0" xfId="0" applyFont="1" applyFill="1" applyAlignment="1">
      <alignment horizontal="left" vertical="top" wrapText="1"/>
    </xf>
    <xf numFmtId="0" fontId="25" fillId="7" borderId="0" xfId="0" applyFont="1" applyFill="1"/>
    <xf numFmtId="0" fontId="24" fillId="7" borderId="0" xfId="0" applyFont="1" applyFill="1" applyAlignment="1">
      <alignment vertical="top" wrapText="1"/>
    </xf>
    <xf numFmtId="14" fontId="29" fillId="7" borderId="0" xfId="0" applyNumberFormat="1" applyFont="1" applyFill="1" applyAlignment="1">
      <alignment horizontal="left" vertical="center"/>
    </xf>
    <xf numFmtId="9" fontId="0" fillId="2" borderId="0" xfId="0" applyNumberFormat="1"/>
    <xf numFmtId="0" fontId="36" fillId="8" borderId="17" xfId="0" applyFont="1" applyFill="1" applyBorder="1"/>
    <xf numFmtId="9" fontId="37" fillId="8" borderId="15" xfId="0" applyNumberFormat="1" applyFont="1" applyFill="1" applyBorder="1"/>
    <xf numFmtId="9" fontId="37" fillId="8" borderId="16" xfId="0" applyNumberFormat="1" applyFont="1" applyFill="1" applyBorder="1"/>
    <xf numFmtId="0" fontId="4" fillId="2" borderId="0" xfId="0" applyFont="1" applyAlignment="1">
      <alignment vertical="top" wrapText="1"/>
    </xf>
    <xf numFmtId="9" fontId="4" fillId="2" borderId="0" xfId="0" applyNumberFormat="1" applyFont="1" applyAlignment="1">
      <alignment vertical="top" wrapText="1"/>
    </xf>
    <xf numFmtId="0" fontId="4" fillId="2" borderId="1" xfId="0" applyFont="1" applyBorder="1" applyAlignment="1">
      <alignment vertical="top" wrapText="1"/>
    </xf>
    <xf numFmtId="0" fontId="0" fillId="2" borderId="0" xfId="0" applyAlignment="1">
      <alignment horizontal="right" indent="1"/>
    </xf>
    <xf numFmtId="0" fontId="4" fillId="2" borderId="0" xfId="0" applyFont="1" applyAlignment="1">
      <alignment horizontal="center" vertical="top" wrapText="1"/>
    </xf>
    <xf numFmtId="0" fontId="20" fillId="2" borderId="18" xfId="1" applyFont="1" applyFill="1" applyBorder="1" applyAlignment="1">
      <alignment vertical="center"/>
    </xf>
    <xf numFmtId="0" fontId="39" fillId="2" borderId="18" xfId="1" applyFont="1" applyFill="1" applyBorder="1" applyAlignment="1">
      <alignment horizontal="left" vertical="center"/>
    </xf>
    <xf numFmtId="0" fontId="31" fillId="2" borderId="0" xfId="0" applyFont="1" applyAlignment="1">
      <alignment horizontal="left" wrapText="1"/>
    </xf>
    <xf numFmtId="0" fontId="23" fillId="7" borderId="0" xfId="0" applyFont="1" applyFill="1" applyAlignment="1">
      <alignment horizontal="left" vertical="top" wrapText="1"/>
    </xf>
    <xf numFmtId="0" fontId="4" fillId="2" borderId="0" xfId="0" applyFont="1" applyAlignment="1">
      <alignment horizontal="center" vertical="top" wrapText="1"/>
    </xf>
    <xf numFmtId="168" fontId="16" fillId="3" borderId="13" xfId="5" applyNumberFormat="1" applyFont="1" applyFill="1" applyBorder="1" applyAlignment="1" applyProtection="1">
      <alignment horizontal="center" vertical="center"/>
      <protection locked="0"/>
    </xf>
    <xf numFmtId="168" fontId="16" fillId="3" borderId="14" xfId="5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Alignment="1">
      <alignment horizontal="center" vertical="top" wrapText="1" readingOrder="1"/>
    </xf>
    <xf numFmtId="0" fontId="4" fillId="2" borderId="0" xfId="0" quotePrefix="1" applyFont="1" applyAlignment="1">
      <alignment horizontal="right" vertical="top" wrapText="1"/>
    </xf>
    <xf numFmtId="0" fontId="4" fillId="2" borderId="0" xfId="0" applyFont="1" applyAlignment="1">
      <alignment horizontal="right" vertical="top" wrapText="1"/>
    </xf>
    <xf numFmtId="0" fontId="4" fillId="2" borderId="0" xfId="0" quotePrefix="1" applyFont="1" applyAlignment="1">
      <alignment horizontal="left" vertical="top" wrapText="1"/>
    </xf>
    <xf numFmtId="0" fontId="4" fillId="2" borderId="3" xfId="0" quotePrefix="1" applyFont="1" applyBorder="1" applyAlignment="1">
      <alignment horizontal="left" vertical="top" wrapText="1"/>
    </xf>
    <xf numFmtId="9" fontId="4" fillId="2" borderId="1" xfId="0" quotePrefix="1" applyNumberFormat="1" applyFont="1" applyBorder="1" applyAlignment="1">
      <alignment horizontal="right" vertical="top" wrapText="1"/>
    </xf>
    <xf numFmtId="9" fontId="4" fillId="2" borderId="0" xfId="0" quotePrefix="1" applyNumberFormat="1" applyFont="1" applyAlignment="1">
      <alignment horizontal="right" vertical="top" wrapText="1"/>
    </xf>
    <xf numFmtId="0" fontId="20" fillId="2" borderId="0" xfId="1" applyFont="1" applyFill="1" applyAlignment="1">
      <alignment horizontal="right" vertical="center"/>
    </xf>
    <xf numFmtId="0" fontId="20" fillId="2" borderId="18" xfId="1" applyFont="1" applyFill="1" applyBorder="1" applyAlignment="1">
      <alignment horizontal="right" vertical="center"/>
    </xf>
    <xf numFmtId="167" fontId="2" fillId="4" borderId="19" xfId="6" applyNumberFormat="1" applyFont="1" applyFill="1" applyBorder="1" applyAlignment="1">
      <alignment horizontal="center"/>
    </xf>
  </cellXfs>
  <cellStyles count="7">
    <cellStyle name="Komma" xfId="5" builtinId="3"/>
    <cellStyle name="Normal" xfId="0" builtinId="0" customBuiltin="1"/>
    <cellStyle name="Overskrift 1" xfId="1" builtinId="16" customBuiltin="1"/>
    <cellStyle name="Overskrift 2" xfId="2" builtinId="17" customBuiltin="1"/>
    <cellStyle name="Overskrift 3" xfId="3" builtinId="18" customBuiltin="1"/>
    <cellStyle name="Prosent" xfId="6" builtinId="5"/>
    <cellStyle name="Tittel" xfId="4" builtinId="15" customBuiltin="1"/>
  </cellStyles>
  <dxfs count="25"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strike val="0"/>
      </font>
    </dxf>
    <dxf>
      <font>
        <b val="0"/>
        <i val="0"/>
        <strike val="0"/>
        <color theme="0"/>
      </font>
      <fill>
        <patternFill>
          <bgColor theme="4"/>
        </patternFill>
      </fill>
      <border>
        <left style="medium">
          <color theme="4"/>
        </left>
      </border>
    </dxf>
    <dxf>
      <border>
        <left style="mediumDashed">
          <color theme="7"/>
        </left>
      </border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strike val="0"/>
        <color theme="0"/>
      </font>
      <fill>
        <patternFill>
          <bgColor theme="5"/>
        </patternFill>
      </fill>
      <border>
        <left style="medium">
          <color theme="5"/>
        </left>
      </border>
    </dxf>
    <dxf>
      <border>
        <left style="mediumDashed">
          <color theme="7"/>
        </left>
      </border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strike val="0"/>
        <color theme="0"/>
      </font>
      <fill>
        <patternFill>
          <bgColor theme="8"/>
        </patternFill>
      </fill>
      <border>
        <left style="medium">
          <color theme="8"/>
        </left>
      </border>
    </dxf>
    <dxf>
      <border>
        <left style="mediumDashed">
          <color theme="7"/>
        </left>
      </border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strike val="0"/>
        <color theme="0"/>
      </font>
      <fill>
        <patternFill>
          <bgColor theme="9"/>
        </patternFill>
      </fill>
      <border>
        <left style="medium">
          <color theme="9"/>
        </left>
      </border>
    </dxf>
    <dxf>
      <border>
        <left style="mediumDashed">
          <color theme="7"/>
        </left>
      </border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strike val="0"/>
        <color theme="0"/>
      </font>
      <fill>
        <patternFill>
          <bgColor theme="6"/>
        </patternFill>
      </fill>
      <border>
        <left style="medium">
          <color theme="6"/>
        </left>
      </border>
    </dxf>
    <dxf>
      <border>
        <left style="mediumDashed">
          <color theme="7"/>
        </left>
      </border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strike val="0"/>
        <color theme="0"/>
      </font>
      <fill>
        <patternFill>
          <bgColor theme="7"/>
        </patternFill>
      </fill>
      <border>
        <left style="medium">
          <color theme="7"/>
        </left>
      </border>
    </dxf>
    <dxf>
      <border>
        <left style="mediumDashed">
          <color theme="7"/>
        </left>
      </border>
    </dxf>
  </dxfs>
  <tableStyles count="6" defaultTableStyle="Cash Table" defaultPivotStyle="PivotStyleLight16">
    <tableStyle name="Cash Table" pivot="0" count="4" xr9:uid="{00000000-0011-0000-FFFF-FFFF00000000}">
      <tableStyleElement type="wholeTable" dxfId="24"/>
      <tableStyleElement type="headerRow" dxfId="23"/>
      <tableStyleElement type="firstColumn" dxfId="22"/>
      <tableStyleElement type="secondRowStripe" dxfId="21"/>
    </tableStyle>
    <tableStyle name="Investment Table" pivot="0" count="4" xr9:uid="{00000000-0011-0000-FFFF-FFFF01000000}">
      <tableStyleElement type="wholeTable" dxfId="20"/>
      <tableStyleElement type="headerRow" dxfId="19"/>
      <tableStyleElement type="firstColumn" dxfId="18"/>
      <tableStyleElement type="secondRowStripe" dxfId="17"/>
    </tableStyle>
    <tableStyle name="Personal Table" pivot="0" count="4" xr9:uid="{00000000-0011-0000-FFFF-FFFF02000000}">
      <tableStyleElement type="wholeTable" dxfId="16"/>
      <tableStyleElement type="headerRow" dxfId="15"/>
      <tableStyleElement type="firstColumn" dxfId="14"/>
      <tableStyleElement type="secondRowStripe" dxfId="13"/>
    </tableStyle>
    <tableStyle name="Retirement Table" pivot="0" count="4" xr9:uid="{00000000-0011-0000-FFFF-FFFF03000000}">
      <tableStyleElement type="wholeTable" dxfId="12"/>
      <tableStyleElement type="headerRow" dxfId="11"/>
      <tableStyleElement type="firstColumn" dxfId="10"/>
      <tableStyleElement type="secondRowStripe" dxfId="9"/>
    </tableStyle>
    <tableStyle name="Secured Table" pivot="0" count="4" xr9:uid="{00000000-0011-0000-FFFF-FFFF04000000}">
      <tableStyleElement type="wholeTable" dxfId="8"/>
      <tableStyleElement type="headerRow" dxfId="7"/>
      <tableStyleElement type="firstColumn" dxfId="6"/>
      <tableStyleElement type="secondRowStripe" dxfId="5"/>
    </tableStyle>
    <tableStyle name="Unsecured Table" pivot="0" count="5" xr9:uid="{00000000-0011-0000-FFFF-FFFF05000000}">
      <tableStyleElement type="wholeTable" dxfId="4"/>
      <tableStyleElement type="headerRow" dxfId="3"/>
      <tableStyleElement type="totalRow" dxfId="2"/>
      <tableStyleElement type="firstColumn" dxfId="1"/>
      <tableStyleElement type="secondRowStripe" dxfId="0"/>
    </tableStyle>
  </tableStyles>
  <colors>
    <mruColors>
      <color rgb="FF6E11DF"/>
      <color rgb="FF7B59F9"/>
      <color rgb="FFCC7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390246420625532"/>
          <c:y val="0"/>
          <c:w val="0.67240386747130665"/>
          <c:h val="0.95828778929224556"/>
        </c:manualLayout>
      </c:layout>
      <c:bar3DChart>
        <c:barDir val="col"/>
        <c:grouping val="percentStacked"/>
        <c:varyColors val="0"/>
        <c:ser>
          <c:idx val="2"/>
          <c:order val="0"/>
          <c:spPr>
            <a:solidFill>
              <a:schemeClr val="accent6"/>
            </a:solidFill>
          </c:spPr>
          <c:invertIfNegative val="0"/>
          <c:val>
            <c:numRef>
              <c:f>Instrumentbord!$K$33</c:f>
              <c:numCache>
                <c:formatCode>_-"kr"\ * #\ ##0_-;\-"kr"\ * #\ ##0_-;_-"kr"\ * "-"??_-;_-@_-</c:formatCode>
                <c:ptCount val="1"/>
                <c:pt idx="0">
                  <c:v>20267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C9D-415B-B536-D043B05D24E9}"/>
            </c:ext>
          </c:extLst>
        </c:ser>
        <c:ser>
          <c:idx val="1"/>
          <c:order val="1"/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11-DC9D-415B-B536-D043B05D24E9}"/>
              </c:ext>
            </c:extLst>
          </c:dPt>
          <c:val>
            <c:numRef>
              <c:f>Instrumentbord!$K$32</c:f>
              <c:numCache>
                <c:formatCode>_-"kr"\ * #\ ##0_-;\-"kr"\ * #\ ##0_-;_-"kr"\ * "-"??_-;_-@_-</c:formatCode>
                <c:ptCount val="1"/>
                <c:pt idx="0">
                  <c:v>44733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C9D-415B-B536-D043B05D24E9}"/>
            </c:ext>
          </c:extLst>
        </c:ser>
        <c:ser>
          <c:idx val="0"/>
          <c:order val="2"/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1-9486-4AD2-8E94-FB3043B48A8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9486-4AD2-8E94-FB3043B48A8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9486-4AD2-8E94-FB3043B48A8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7-9486-4AD2-8E94-FB3043B48A89}"/>
              </c:ext>
            </c:extLst>
          </c:dPt>
          <c:val>
            <c:numRef>
              <c:f>Instrumentbord!$K$31</c:f>
              <c:numCache>
                <c:formatCode>_-"kr"\ * #\ ##0_-;\-"kr"\ * #\ ##0_-;_-"kr"\ * "-"??_-;_-@_-</c:formatCode>
                <c:ptCount val="1"/>
                <c:pt idx="0">
                  <c:v>35000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486-4AD2-8E94-FB3043B48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582062496"/>
        <c:axId val="582068072"/>
        <c:axId val="0"/>
      </c:bar3DChart>
      <c:catAx>
        <c:axId val="582062496"/>
        <c:scaling>
          <c:orientation val="minMax"/>
        </c:scaling>
        <c:delete val="1"/>
        <c:axPos val="b"/>
        <c:majorTickMark val="out"/>
        <c:minorTickMark val="none"/>
        <c:tickLblPos val="nextTo"/>
        <c:crossAx val="582068072"/>
        <c:crosses val="autoZero"/>
        <c:auto val="1"/>
        <c:lblAlgn val="ctr"/>
        <c:lblOffset val="100"/>
        <c:noMultiLvlLbl val="0"/>
      </c:catAx>
      <c:valAx>
        <c:axId val="58206807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58206249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390246420625532"/>
          <c:y val="0"/>
          <c:w val="0.67240386747130665"/>
          <c:h val="0.95828778929224556"/>
        </c:manualLayout>
      </c:layout>
      <c:bar3DChart>
        <c:barDir val="col"/>
        <c:grouping val="percentStack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5-D745-48DB-B8CA-42D7D438F7D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7-D745-48DB-B8CA-42D7D438F7D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D745-48DB-B8CA-42D7D438F7D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B-D745-48DB-B8CA-42D7D438F7DB}"/>
              </c:ext>
            </c:extLst>
          </c:dPt>
          <c:val>
            <c:numRef>
              <c:f>Instrumentbord!$C$33</c:f>
              <c:numCache>
                <c:formatCode>_-"kr"\ * #\ ##0_-;\-"kr"\ * #\ ##0_-;_-"kr"\ * "-"??_-;_-@_-</c:formatCode>
                <c:ptCount val="1"/>
                <c:pt idx="0">
                  <c:v>62800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745-48DB-B8CA-42D7D438F7DB}"/>
            </c:ext>
          </c:extLst>
        </c:ser>
        <c:ser>
          <c:idx val="1"/>
          <c:order val="1"/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2-D745-48DB-B8CA-42D7D438F7DB}"/>
              </c:ext>
            </c:extLst>
          </c:dPt>
          <c:val>
            <c:numRef>
              <c:f>Instrumentbord!$C$32</c:f>
              <c:numCache>
                <c:formatCode>_-"kr"\ * #\ ##0_-;\-"kr"\ * #\ ##0_-;_-"kr"\ * "-"??_-;_-@_-</c:formatCode>
                <c:ptCount val="1"/>
                <c:pt idx="0">
                  <c:v>37200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45-48DB-B8CA-42D7D438F7DB}"/>
            </c:ext>
          </c:extLst>
        </c:ser>
        <c:ser>
          <c:idx val="2"/>
          <c:order val="2"/>
          <c:spPr>
            <a:solidFill>
              <a:schemeClr val="accent5"/>
            </a:solidFill>
          </c:spPr>
          <c:invertIfNegative val="0"/>
          <c:val>
            <c:numRef>
              <c:f>Instrumentbord!$C$31</c:f>
              <c:numCache>
                <c:formatCode>_-"kr"\ * #\ ##0_-;\-"kr"\ * #\ ##0_-;_-"kr"\ * "-"??_-;_-@_-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45-48DB-B8CA-42D7D438F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582062496"/>
        <c:axId val="582068072"/>
        <c:axId val="0"/>
      </c:bar3DChart>
      <c:catAx>
        <c:axId val="582062496"/>
        <c:scaling>
          <c:orientation val="minMax"/>
        </c:scaling>
        <c:delete val="1"/>
        <c:axPos val="b"/>
        <c:majorTickMark val="out"/>
        <c:minorTickMark val="none"/>
        <c:tickLblPos val="nextTo"/>
        <c:crossAx val="582068072"/>
        <c:crosses val="autoZero"/>
        <c:auto val="1"/>
        <c:lblAlgn val="ctr"/>
        <c:lblOffset val="100"/>
        <c:noMultiLvlLbl val="0"/>
      </c:catAx>
      <c:valAx>
        <c:axId val="58206807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58206249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390246420625532"/>
          <c:y val="0"/>
          <c:w val="0.67240386747130665"/>
          <c:h val="0.95828778929224556"/>
        </c:manualLayout>
      </c:layout>
      <c:bar3DChart>
        <c:barDir val="col"/>
        <c:grouping val="percentStacked"/>
        <c:varyColors val="0"/>
        <c:ser>
          <c:idx val="2"/>
          <c:order val="0"/>
          <c:spPr>
            <a:solidFill>
              <a:schemeClr val="accent6"/>
            </a:solidFill>
          </c:spPr>
          <c:invertIfNegative val="0"/>
          <c:val>
            <c:numRef>
              <c:f>Instrumentbord!$G$33</c:f>
              <c:numCache>
                <c:formatCode>_-"kr"\ * #\ ##0_-;\-"kr"\ * #\ ##0_-;_-"kr"\ * "-"??_-;_-@_-</c:formatCode>
                <c:ptCount val="1"/>
                <c:pt idx="0">
                  <c:v>40820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7F-40CF-8F33-7C37E3B1DAF3}"/>
            </c:ext>
          </c:extLst>
        </c:ser>
        <c:ser>
          <c:idx val="1"/>
          <c:order val="1"/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2-E77F-40CF-8F33-7C37E3B1DAF3}"/>
              </c:ext>
            </c:extLst>
          </c:dPt>
          <c:val>
            <c:numRef>
              <c:f>Instrumentbord!$G$32</c:f>
              <c:numCache>
                <c:formatCode>_-"kr"\ * #\ ##0_-;\-"kr"\ * #\ ##0_-;_-"kr"\ * "-"??_-;_-@_-</c:formatCode>
                <c:ptCount val="1"/>
                <c:pt idx="0">
                  <c:v>24180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7F-40CF-8F33-7C37E3B1DAF3}"/>
            </c:ext>
          </c:extLst>
        </c:ser>
        <c:ser>
          <c:idx val="0"/>
          <c:order val="2"/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5-E77F-40CF-8F33-7C37E3B1DAF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7-E77F-40CF-8F33-7C37E3B1DAF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E77F-40CF-8F33-7C37E3B1DAF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B-E77F-40CF-8F33-7C37E3B1DAF3}"/>
              </c:ext>
            </c:extLst>
          </c:dPt>
          <c:val>
            <c:numRef>
              <c:f>Instrumentbord!$G$31</c:f>
              <c:numCache>
                <c:formatCode>_-"kr"\ * #\ ##0_-;\-"kr"\ * #\ ##0_-;_-"kr"\ * "-"??_-;_-@_-</c:formatCode>
                <c:ptCount val="1"/>
                <c:pt idx="0">
                  <c:v>35000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77F-40CF-8F33-7C37E3B1D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582062496"/>
        <c:axId val="582068072"/>
        <c:axId val="0"/>
      </c:bar3DChart>
      <c:catAx>
        <c:axId val="582062496"/>
        <c:scaling>
          <c:orientation val="minMax"/>
        </c:scaling>
        <c:delete val="1"/>
        <c:axPos val="b"/>
        <c:majorTickMark val="out"/>
        <c:minorTickMark val="none"/>
        <c:tickLblPos val="nextTo"/>
        <c:crossAx val="582068072"/>
        <c:crosses val="autoZero"/>
        <c:auto val="1"/>
        <c:lblAlgn val="ctr"/>
        <c:lblOffset val="100"/>
        <c:noMultiLvlLbl val="0"/>
      </c:catAx>
      <c:valAx>
        <c:axId val="58206807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58206249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390246420625532"/>
          <c:y val="0"/>
          <c:w val="0.67240386747130665"/>
          <c:h val="0.95828778929224556"/>
        </c:manualLayout>
      </c:layout>
      <c:bar3DChart>
        <c:barDir val="col"/>
        <c:grouping val="percentStacked"/>
        <c:varyColors val="0"/>
        <c:ser>
          <c:idx val="2"/>
          <c:order val="0"/>
          <c:spPr>
            <a:solidFill>
              <a:schemeClr val="accent6"/>
            </a:solidFill>
          </c:spPr>
          <c:invertIfNegative val="0"/>
          <c:val>
            <c:numRef>
              <c:f>Instrumentbord!$O$33</c:f>
              <c:numCache>
                <c:formatCode>_-"kr"\ * #\ ##0_-;\-"kr"\ * #\ ##0_-;_-"kr"\ * "-"??_-;_-@_-</c:formatCode>
                <c:ptCount val="1"/>
                <c:pt idx="0">
                  <c:v>31180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19-40E2-98B0-4D3DA1D006A9}"/>
            </c:ext>
          </c:extLst>
        </c:ser>
        <c:ser>
          <c:idx val="1"/>
          <c:order val="1"/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2-0319-40E2-98B0-4D3DA1D006A9}"/>
              </c:ext>
            </c:extLst>
          </c:dPt>
          <c:val>
            <c:numRef>
              <c:f>Instrumentbord!$O$32</c:f>
              <c:numCache>
                <c:formatCode>_-"kr"\ * #\ ##0_-;\-"kr"\ * #\ ##0_-;_-"kr"\ * "-"??_-;_-@_-</c:formatCode>
                <c:ptCount val="1"/>
                <c:pt idx="0">
                  <c:v>68820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19-40E2-98B0-4D3DA1D00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582062496"/>
        <c:axId val="582068072"/>
        <c:axId val="0"/>
      </c:bar3DChart>
      <c:catAx>
        <c:axId val="582062496"/>
        <c:scaling>
          <c:orientation val="minMax"/>
        </c:scaling>
        <c:delete val="1"/>
        <c:axPos val="b"/>
        <c:majorTickMark val="out"/>
        <c:minorTickMark val="none"/>
        <c:tickLblPos val="nextTo"/>
        <c:crossAx val="582068072"/>
        <c:crosses val="autoZero"/>
        <c:auto val="1"/>
        <c:lblAlgn val="ctr"/>
        <c:lblOffset val="100"/>
        <c:noMultiLvlLbl val="0"/>
      </c:catAx>
      <c:valAx>
        <c:axId val="58206807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58206249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3.xml"/><Relationship Id="rId7" Type="http://schemas.openxmlformats.org/officeDocument/2006/relationships/hyperlink" Target="https://www.youtube.com/watch?v=T-IvaktaEQQ" TargetMode="External"/><Relationship Id="rId12" Type="http://schemas.openxmlformats.org/officeDocument/2006/relationships/hyperlink" Target="https://www.skogkurs.no/userfiles/files/Okonomi-og-skogfond/Veileder-skogbeskatning.pdf" TargetMode="Externa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svg"/><Relationship Id="rId11" Type="http://schemas.openxmlformats.org/officeDocument/2006/relationships/hyperlink" Target="http://www.skogkurs.no/kunnskapsskogen/artikkel.cfm?Id_art=2202" TargetMode="External"/><Relationship Id="rId5" Type="http://schemas.openxmlformats.org/officeDocument/2006/relationships/image" Target="../media/image1.png"/><Relationship Id="rId10" Type="http://schemas.openxmlformats.org/officeDocument/2006/relationships/hyperlink" Target="mailto:post@skogkurs.no" TargetMode="External"/><Relationship Id="rId4" Type="http://schemas.openxmlformats.org/officeDocument/2006/relationships/chart" Target="../charts/chart4.xml"/><Relationship Id="rId9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76199</xdr:colOff>
      <xdr:row>21</xdr:row>
      <xdr:rowOff>180975</xdr:rowOff>
    </xdr:from>
    <xdr:to>
      <xdr:col>11</xdr:col>
      <xdr:colOff>0</xdr:colOff>
      <xdr:row>29</xdr:row>
      <xdr:rowOff>400050</xdr:rowOff>
    </xdr:to>
    <xdr:graphicFrame macro="">
      <xdr:nvGraphicFramePr>
        <xdr:cNvPr id="20" name="Oppsummering for aktiva totalt" descr="Hjuldiagram som viser er sammendrag over aktiva" title="Oppsummering for aktiva totalt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155575</xdr:colOff>
      <xdr:row>30</xdr:row>
      <xdr:rowOff>98266</xdr:rowOff>
    </xdr:from>
    <xdr:to>
      <xdr:col>9</xdr:col>
      <xdr:colOff>338455</xdr:colOff>
      <xdr:row>30</xdr:row>
      <xdr:rowOff>281146</xdr:rowOff>
    </xdr:to>
    <xdr:sp macro="" textlink="">
      <xdr:nvSpPr>
        <xdr:cNvPr id="33" name="Investeringer" descr="&quot;&quot;" title="Farge på investeringsdiagram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2927350" y="4003516"/>
          <a:ext cx="182880" cy="182880"/>
        </a:xfrm>
        <a:prstGeom prst="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155575</xdr:colOff>
      <xdr:row>31</xdr:row>
      <xdr:rowOff>103072</xdr:rowOff>
    </xdr:from>
    <xdr:to>
      <xdr:col>9</xdr:col>
      <xdr:colOff>338455</xdr:colOff>
      <xdr:row>31</xdr:row>
      <xdr:rowOff>285952</xdr:rowOff>
    </xdr:to>
    <xdr:sp macro="" textlink="">
      <xdr:nvSpPr>
        <xdr:cNvPr id="37" name="Pensjoner" descr="&quot;&quot;" title="Farge på pensjonsdiagram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6397625" y="8897822"/>
          <a:ext cx="182880" cy="182880"/>
        </a:xfrm>
        <a:prstGeom prst="rect">
          <a:avLst/>
        </a:prstGeom>
        <a:solidFill>
          <a:schemeClr val="accent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155575</xdr:colOff>
      <xdr:row>32</xdr:row>
      <xdr:rowOff>104702</xdr:rowOff>
    </xdr:from>
    <xdr:to>
      <xdr:col>9</xdr:col>
      <xdr:colOff>338455</xdr:colOff>
      <xdr:row>32</xdr:row>
      <xdr:rowOff>287582</xdr:rowOff>
    </xdr:to>
    <xdr:sp macro="" textlink="">
      <xdr:nvSpPr>
        <xdr:cNvPr id="41" name="Personlig" descr="&quot;&quot;" title="Farge på personlig diagram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6397625" y="9286802"/>
          <a:ext cx="182880" cy="182880"/>
        </a:xfrm>
        <a:prstGeom prst="rect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155575</xdr:colOff>
      <xdr:row>31</xdr:row>
      <xdr:rowOff>103072</xdr:rowOff>
    </xdr:from>
    <xdr:to>
      <xdr:col>1</xdr:col>
      <xdr:colOff>338455</xdr:colOff>
      <xdr:row>31</xdr:row>
      <xdr:rowOff>285952</xdr:rowOff>
    </xdr:to>
    <xdr:sp macro="" textlink="">
      <xdr:nvSpPr>
        <xdr:cNvPr id="49" name="Pensjoner" descr="&quot;&quot;" title="Farge på pensjonsdiagram">
          <a:extLst>
            <a:ext uri="{FF2B5EF4-FFF2-40B4-BE49-F238E27FC236}">
              <a16:creationId xmlns:a16="http://schemas.microsoft.com/office/drawing/2014/main" id="{A268D301-4431-48C1-A9B9-68CCAA1AFDC2}"/>
            </a:ext>
          </a:extLst>
        </xdr:cNvPr>
        <xdr:cNvSpPr/>
      </xdr:nvSpPr>
      <xdr:spPr>
        <a:xfrm>
          <a:off x="352425" y="8897822"/>
          <a:ext cx="182880" cy="182880"/>
        </a:xfrm>
        <a:prstGeom prst="rect">
          <a:avLst/>
        </a:prstGeom>
        <a:solidFill>
          <a:schemeClr val="accent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155575</xdr:colOff>
      <xdr:row>32</xdr:row>
      <xdr:rowOff>104702</xdr:rowOff>
    </xdr:from>
    <xdr:to>
      <xdr:col>1</xdr:col>
      <xdr:colOff>338455</xdr:colOff>
      <xdr:row>32</xdr:row>
      <xdr:rowOff>287582</xdr:rowOff>
    </xdr:to>
    <xdr:sp macro="" textlink="">
      <xdr:nvSpPr>
        <xdr:cNvPr id="50" name="Personlig" descr="&quot;&quot;" title="Farge på personlig diagram">
          <a:extLst>
            <a:ext uri="{FF2B5EF4-FFF2-40B4-BE49-F238E27FC236}">
              <a16:creationId xmlns:a16="http://schemas.microsoft.com/office/drawing/2014/main" id="{AEECD17F-562E-4598-98C8-6DD881D25357}"/>
            </a:ext>
          </a:extLst>
        </xdr:cNvPr>
        <xdr:cNvSpPr/>
      </xdr:nvSpPr>
      <xdr:spPr>
        <a:xfrm>
          <a:off x="346075" y="9277277"/>
          <a:ext cx="182880" cy="182880"/>
        </a:xfrm>
        <a:prstGeom prst="rect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155575</xdr:colOff>
      <xdr:row>31</xdr:row>
      <xdr:rowOff>103072</xdr:rowOff>
    </xdr:from>
    <xdr:to>
      <xdr:col>5</xdr:col>
      <xdr:colOff>338455</xdr:colOff>
      <xdr:row>31</xdr:row>
      <xdr:rowOff>285952</xdr:rowOff>
    </xdr:to>
    <xdr:sp macro="" textlink="">
      <xdr:nvSpPr>
        <xdr:cNvPr id="51" name="Pensjoner" descr="&quot;&quot;" title="Farge på pensjonsdiagram">
          <a:extLst>
            <a:ext uri="{FF2B5EF4-FFF2-40B4-BE49-F238E27FC236}">
              <a16:creationId xmlns:a16="http://schemas.microsoft.com/office/drawing/2014/main" id="{90700E67-3921-4F5B-9F65-59D0788E249D}"/>
            </a:ext>
          </a:extLst>
        </xdr:cNvPr>
        <xdr:cNvSpPr/>
      </xdr:nvSpPr>
      <xdr:spPr>
        <a:xfrm>
          <a:off x="3375025" y="8897822"/>
          <a:ext cx="182880" cy="182880"/>
        </a:xfrm>
        <a:prstGeom prst="rect">
          <a:avLst/>
        </a:prstGeom>
        <a:solidFill>
          <a:schemeClr val="accent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155575</xdr:colOff>
      <xdr:row>32</xdr:row>
      <xdr:rowOff>104702</xdr:rowOff>
    </xdr:from>
    <xdr:to>
      <xdr:col>5</xdr:col>
      <xdr:colOff>338455</xdr:colOff>
      <xdr:row>32</xdr:row>
      <xdr:rowOff>287582</xdr:rowOff>
    </xdr:to>
    <xdr:sp macro="" textlink="">
      <xdr:nvSpPr>
        <xdr:cNvPr id="52" name="Personlig" descr="&quot;&quot;" title="Farge på personlig diagram">
          <a:extLst>
            <a:ext uri="{FF2B5EF4-FFF2-40B4-BE49-F238E27FC236}">
              <a16:creationId xmlns:a16="http://schemas.microsoft.com/office/drawing/2014/main" id="{E5F250DF-5E6E-4173-A831-80EB0A1F08B7}"/>
            </a:ext>
          </a:extLst>
        </xdr:cNvPr>
        <xdr:cNvSpPr/>
      </xdr:nvSpPr>
      <xdr:spPr>
        <a:xfrm>
          <a:off x="3375025" y="9286802"/>
          <a:ext cx="182880" cy="182880"/>
        </a:xfrm>
        <a:prstGeom prst="rect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155575</xdr:colOff>
      <xdr:row>31</xdr:row>
      <xdr:rowOff>103072</xdr:rowOff>
    </xdr:from>
    <xdr:to>
      <xdr:col>13</xdr:col>
      <xdr:colOff>338455</xdr:colOff>
      <xdr:row>31</xdr:row>
      <xdr:rowOff>285952</xdr:rowOff>
    </xdr:to>
    <xdr:sp macro="" textlink="">
      <xdr:nvSpPr>
        <xdr:cNvPr id="53" name="Pensjoner" descr="&quot;&quot;" title="Farge på pensjonsdiagram">
          <a:extLst>
            <a:ext uri="{FF2B5EF4-FFF2-40B4-BE49-F238E27FC236}">
              <a16:creationId xmlns:a16="http://schemas.microsoft.com/office/drawing/2014/main" id="{62EDF986-1458-44AB-914A-7121520A2D7B}"/>
            </a:ext>
          </a:extLst>
        </xdr:cNvPr>
        <xdr:cNvSpPr/>
      </xdr:nvSpPr>
      <xdr:spPr>
        <a:xfrm>
          <a:off x="9420225" y="8897822"/>
          <a:ext cx="182880" cy="182880"/>
        </a:xfrm>
        <a:prstGeom prst="rect">
          <a:avLst/>
        </a:prstGeom>
        <a:solidFill>
          <a:schemeClr val="accent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155575</xdr:colOff>
      <xdr:row>32</xdr:row>
      <xdr:rowOff>104702</xdr:rowOff>
    </xdr:from>
    <xdr:to>
      <xdr:col>13</xdr:col>
      <xdr:colOff>338455</xdr:colOff>
      <xdr:row>32</xdr:row>
      <xdr:rowOff>287582</xdr:rowOff>
    </xdr:to>
    <xdr:sp macro="" textlink="">
      <xdr:nvSpPr>
        <xdr:cNvPr id="54" name="Personlig" descr="&quot;&quot;" title="Farge på personlig diagram">
          <a:extLst>
            <a:ext uri="{FF2B5EF4-FFF2-40B4-BE49-F238E27FC236}">
              <a16:creationId xmlns:a16="http://schemas.microsoft.com/office/drawing/2014/main" id="{0320F763-E6FD-4259-B2A5-12570FFA1A26}"/>
            </a:ext>
          </a:extLst>
        </xdr:cNvPr>
        <xdr:cNvSpPr/>
      </xdr:nvSpPr>
      <xdr:spPr>
        <a:xfrm>
          <a:off x="9420225" y="9286802"/>
          <a:ext cx="182880" cy="182880"/>
        </a:xfrm>
        <a:prstGeom prst="rect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155575</xdr:colOff>
      <xdr:row>30</xdr:row>
      <xdr:rowOff>107791</xdr:rowOff>
    </xdr:from>
    <xdr:to>
      <xdr:col>13</xdr:col>
      <xdr:colOff>338455</xdr:colOff>
      <xdr:row>30</xdr:row>
      <xdr:rowOff>290671</xdr:rowOff>
    </xdr:to>
    <xdr:sp macro="" textlink="">
      <xdr:nvSpPr>
        <xdr:cNvPr id="57" name="Investeringer" descr="&quot;&quot;" title="Farge på investeringsdiagram">
          <a:extLst>
            <a:ext uri="{FF2B5EF4-FFF2-40B4-BE49-F238E27FC236}">
              <a16:creationId xmlns:a16="http://schemas.microsoft.com/office/drawing/2014/main" id="{32486FB0-9282-4EBF-B9D2-1D5EDB3CBAB1}"/>
            </a:ext>
          </a:extLst>
        </xdr:cNvPr>
        <xdr:cNvSpPr/>
      </xdr:nvSpPr>
      <xdr:spPr>
        <a:xfrm>
          <a:off x="9004300" y="7651591"/>
          <a:ext cx="182880" cy="182880"/>
        </a:xfrm>
        <a:prstGeom prst="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155575</xdr:colOff>
      <xdr:row>30</xdr:row>
      <xdr:rowOff>98266</xdr:rowOff>
    </xdr:from>
    <xdr:to>
      <xdr:col>5</xdr:col>
      <xdr:colOff>338455</xdr:colOff>
      <xdr:row>30</xdr:row>
      <xdr:rowOff>281146</xdr:rowOff>
    </xdr:to>
    <xdr:sp macro="" textlink="">
      <xdr:nvSpPr>
        <xdr:cNvPr id="59" name="Investeringer" descr="&quot;&quot;" title="Farge på investeringsdiagram">
          <a:extLst>
            <a:ext uri="{FF2B5EF4-FFF2-40B4-BE49-F238E27FC236}">
              <a16:creationId xmlns:a16="http://schemas.microsoft.com/office/drawing/2014/main" id="{9618A07A-586F-4765-9B31-07EC9C58CFE0}"/>
            </a:ext>
          </a:extLst>
        </xdr:cNvPr>
        <xdr:cNvSpPr/>
      </xdr:nvSpPr>
      <xdr:spPr>
        <a:xfrm>
          <a:off x="5861050" y="8404066"/>
          <a:ext cx="182880" cy="182880"/>
        </a:xfrm>
        <a:prstGeom prst="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155575</xdr:colOff>
      <xdr:row>30</xdr:row>
      <xdr:rowOff>98266</xdr:rowOff>
    </xdr:from>
    <xdr:to>
      <xdr:col>1</xdr:col>
      <xdr:colOff>338455</xdr:colOff>
      <xdr:row>30</xdr:row>
      <xdr:rowOff>281146</xdr:rowOff>
    </xdr:to>
    <xdr:sp macro="" textlink="">
      <xdr:nvSpPr>
        <xdr:cNvPr id="61" name="Investeringer" descr="&quot;&quot;" title="Farge på investeringsdiagram">
          <a:extLst>
            <a:ext uri="{FF2B5EF4-FFF2-40B4-BE49-F238E27FC236}">
              <a16:creationId xmlns:a16="http://schemas.microsoft.com/office/drawing/2014/main" id="{3128FD09-B681-4AE0-B4FB-E2D184381BEE}"/>
            </a:ext>
          </a:extLst>
        </xdr:cNvPr>
        <xdr:cNvSpPr/>
      </xdr:nvSpPr>
      <xdr:spPr>
        <a:xfrm>
          <a:off x="5861050" y="8404066"/>
          <a:ext cx="182880" cy="182880"/>
        </a:xfrm>
        <a:prstGeom prst="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85725</xdr:colOff>
      <xdr:row>21</xdr:row>
      <xdr:rowOff>171450</xdr:rowOff>
    </xdr:from>
    <xdr:to>
      <xdr:col>3</xdr:col>
      <xdr:colOff>1</xdr:colOff>
      <xdr:row>30</xdr:row>
      <xdr:rowOff>0</xdr:rowOff>
    </xdr:to>
    <xdr:graphicFrame macro="">
      <xdr:nvGraphicFramePr>
        <xdr:cNvPr id="62" name="Oppsummering for aktiva totalt" descr="Hjuldiagram som viser er sammendrag over aktiva" title="Oppsummering for aktiva totalt">
          <a:extLst>
            <a:ext uri="{FF2B5EF4-FFF2-40B4-BE49-F238E27FC236}">
              <a16:creationId xmlns:a16="http://schemas.microsoft.com/office/drawing/2014/main" id="{DE510085-02D9-4DE6-AF36-42454291B9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330200</xdr:colOff>
      <xdr:row>21</xdr:row>
      <xdr:rowOff>184151</xdr:rowOff>
    </xdr:from>
    <xdr:to>
      <xdr:col>6</xdr:col>
      <xdr:colOff>914401</xdr:colOff>
      <xdr:row>30</xdr:row>
      <xdr:rowOff>1</xdr:rowOff>
    </xdr:to>
    <xdr:graphicFrame macro="">
      <xdr:nvGraphicFramePr>
        <xdr:cNvPr id="63" name="Oppsummering for aktiva totalt" descr="Hjuldiagram som viser er sammendrag over aktiva" title="Oppsummering for aktiva totalt">
          <a:extLst>
            <a:ext uri="{FF2B5EF4-FFF2-40B4-BE49-F238E27FC236}">
              <a16:creationId xmlns:a16="http://schemas.microsoft.com/office/drawing/2014/main" id="{146026D3-AAF0-4A28-BAE2-48CDC2B2F3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47625</xdr:colOff>
      <xdr:row>21</xdr:row>
      <xdr:rowOff>203200</xdr:rowOff>
    </xdr:from>
    <xdr:to>
      <xdr:col>15</xdr:col>
      <xdr:colOff>1</xdr:colOff>
      <xdr:row>29</xdr:row>
      <xdr:rowOff>409576</xdr:rowOff>
    </xdr:to>
    <xdr:graphicFrame macro="">
      <xdr:nvGraphicFramePr>
        <xdr:cNvPr id="64" name="Oppsummering for aktiva totalt" descr="Hjuldiagram som viser er sammendrag over aktiva" title="Oppsummering for aktiva totalt">
          <a:extLst>
            <a:ext uri="{FF2B5EF4-FFF2-40B4-BE49-F238E27FC236}">
              <a16:creationId xmlns:a16="http://schemas.microsoft.com/office/drawing/2014/main" id="{2917BC38-6154-4FD3-B9E6-E2EE44413A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118824</xdr:colOff>
      <xdr:row>0</xdr:row>
      <xdr:rowOff>50301</xdr:rowOff>
    </xdr:from>
    <xdr:to>
      <xdr:col>1</xdr:col>
      <xdr:colOff>901895</xdr:colOff>
      <xdr:row>2</xdr:row>
      <xdr:rowOff>40892</xdr:rowOff>
    </xdr:to>
    <xdr:pic>
      <xdr:nvPicPr>
        <xdr:cNvPr id="30" name="Grafikk 29" descr="Mynter">
          <a:extLst>
            <a:ext uri="{FF2B5EF4-FFF2-40B4-BE49-F238E27FC236}">
              <a16:creationId xmlns:a16="http://schemas.microsoft.com/office/drawing/2014/main" id="{CB85BB79-F73D-4A75-A428-D3122DA94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15674" y="50301"/>
          <a:ext cx="777991" cy="777991"/>
        </a:xfrm>
        <a:prstGeom prst="rect">
          <a:avLst/>
        </a:prstGeom>
      </xdr:spPr>
    </xdr:pic>
    <xdr:clientData/>
  </xdr:twoCellAnchor>
  <xdr:twoCellAnchor>
    <xdr:from>
      <xdr:col>1</xdr:col>
      <xdr:colOff>1073150</xdr:colOff>
      <xdr:row>41</xdr:row>
      <xdr:rowOff>0</xdr:rowOff>
    </xdr:from>
    <xdr:to>
      <xdr:col>5</xdr:col>
      <xdr:colOff>292100</xdr:colOff>
      <xdr:row>41</xdr:row>
      <xdr:rowOff>184150</xdr:rowOff>
    </xdr:to>
    <xdr:sp macro="" textlink="">
      <xdr:nvSpPr>
        <xdr:cNvPr id="2" name="TekstSylinder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6DAB026-A9C0-43AC-9066-29DF20C4BDAC}"/>
            </a:ext>
          </a:extLst>
        </xdr:cNvPr>
        <xdr:cNvSpPr txBox="1"/>
      </xdr:nvSpPr>
      <xdr:spPr>
        <a:xfrm>
          <a:off x="1270000" y="11576050"/>
          <a:ext cx="2241550" cy="184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12</xdr:col>
      <xdr:colOff>370143</xdr:colOff>
      <xdr:row>37</xdr:row>
      <xdr:rowOff>162839</xdr:rowOff>
    </xdr:from>
    <xdr:to>
      <xdr:col>16</xdr:col>
      <xdr:colOff>48348</xdr:colOff>
      <xdr:row>43</xdr:row>
      <xdr:rowOff>26018</xdr:rowOff>
    </xdr:to>
    <xdr:pic>
      <xdr:nvPicPr>
        <xdr:cNvPr id="31" name="Grafikk 30">
          <a:extLst>
            <a:ext uri="{FF2B5EF4-FFF2-40B4-BE49-F238E27FC236}">
              <a16:creationId xmlns:a16="http://schemas.microsoft.com/office/drawing/2014/main" id="{F6DBD197-0C7E-427B-B4ED-AE064BF74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9617833" y="10809136"/>
          <a:ext cx="2812380" cy="946402"/>
        </a:xfrm>
        <a:prstGeom prst="rect">
          <a:avLst/>
        </a:prstGeom>
      </xdr:spPr>
    </xdr:pic>
    <xdr:clientData/>
  </xdr:twoCellAnchor>
  <xdr:twoCellAnchor>
    <xdr:from>
      <xdr:col>6</xdr:col>
      <xdr:colOff>349250</xdr:colOff>
      <xdr:row>38</xdr:row>
      <xdr:rowOff>12700</xdr:rowOff>
    </xdr:from>
    <xdr:to>
      <xdr:col>8</xdr:col>
      <xdr:colOff>349250</xdr:colOff>
      <xdr:row>39</xdr:row>
      <xdr:rowOff>6350</xdr:rowOff>
    </xdr:to>
    <xdr:sp macro="" textlink="">
      <xdr:nvSpPr>
        <xdr:cNvPr id="3" name="TekstSylinder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5D6F8AB-9736-4165-8247-14CC7423F3AE}"/>
            </a:ext>
          </a:extLst>
        </xdr:cNvPr>
        <xdr:cNvSpPr txBox="1"/>
      </xdr:nvSpPr>
      <xdr:spPr>
        <a:xfrm>
          <a:off x="5016500" y="11017250"/>
          <a:ext cx="1206500" cy="184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10</xdr:col>
      <xdr:colOff>779691</xdr:colOff>
      <xdr:row>7</xdr:row>
      <xdr:rowOff>367018</xdr:rowOff>
    </xdr:from>
    <xdr:to>
      <xdr:col>17</xdr:col>
      <xdr:colOff>76218</xdr:colOff>
      <xdr:row>12</xdr:row>
      <xdr:rowOff>85504</xdr:rowOff>
    </xdr:to>
    <xdr:sp macro="" textlink="">
      <xdr:nvSpPr>
        <xdr:cNvPr id="4" name="TekstSylinder 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492F7D6-7AB1-4688-A4DA-38D1004DFB9E}"/>
            </a:ext>
          </a:extLst>
        </xdr:cNvPr>
        <xdr:cNvSpPr txBox="1"/>
      </xdr:nvSpPr>
      <xdr:spPr>
        <a:xfrm rot="21304882">
          <a:off x="8109295" y="2248786"/>
          <a:ext cx="3489850" cy="1333090"/>
        </a:xfrm>
        <a:prstGeom prst="rect">
          <a:avLst/>
        </a:prstGeom>
        <a:solidFill>
          <a:schemeClr val="accent4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1397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600"/>
            <a:t>NB!</a:t>
          </a:r>
        </a:p>
        <a:p>
          <a:r>
            <a:rPr lang="nb-NO" sz="1300"/>
            <a:t>Kalkylen forutsetter at du som skogeier er næringsdrivende med momsregnskap.</a:t>
          </a:r>
        </a:p>
        <a:p>
          <a:r>
            <a:rPr lang="nb-NO" sz="1300"/>
            <a:t>Beregningene er derfor uten moms</a:t>
          </a:r>
          <a:r>
            <a:rPr lang="nb-NO" sz="1300" baseline="0"/>
            <a:t> og ikke gyldige dersom du driver </a:t>
          </a:r>
          <a:r>
            <a:rPr lang="nb-NO" sz="1300" u="sng" baseline="0">
              <a:solidFill>
                <a:srgbClr val="6E11DF"/>
              </a:solidFill>
            </a:rPr>
            <a:t>kapitalskogbruk eller skogbruk som hobby</a:t>
          </a:r>
          <a:r>
            <a:rPr lang="nb-NO" sz="1300" u="none" baseline="0">
              <a:solidFill>
                <a:sysClr val="windowText" lastClr="000000"/>
              </a:solidFill>
            </a:rPr>
            <a:t>.</a:t>
          </a:r>
          <a:endParaRPr lang="nb-NO" sz="1300" u="none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885649</xdr:colOff>
      <xdr:row>9</xdr:row>
      <xdr:rowOff>213153</xdr:rowOff>
    </xdr:from>
    <xdr:to>
      <xdr:col>17</xdr:col>
      <xdr:colOff>53656</xdr:colOff>
      <xdr:row>11</xdr:row>
      <xdr:rowOff>190006</xdr:rowOff>
    </xdr:to>
    <xdr:sp macro="" textlink="">
      <xdr:nvSpPr>
        <xdr:cNvPr id="5" name="TekstSylinder 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A72CBD7-0C5B-4835-BC33-28A4B353A436}"/>
            </a:ext>
          </a:extLst>
        </xdr:cNvPr>
        <xdr:cNvSpPr txBox="1"/>
      </xdr:nvSpPr>
      <xdr:spPr>
        <a:xfrm rot="21208975">
          <a:off x="8565934" y="3010368"/>
          <a:ext cx="3460285" cy="483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030_NetWorthSummary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E63F51"/>
      </a:accent1>
      <a:accent2>
        <a:srgbClr val="F26722"/>
      </a:accent2>
      <a:accent3>
        <a:srgbClr val="FFBA00"/>
      </a:accent3>
      <a:accent4>
        <a:srgbClr val="86C040"/>
      </a:accent4>
      <a:accent5>
        <a:srgbClr val="4586C6"/>
      </a:accent5>
      <a:accent6>
        <a:srgbClr val="9D4775"/>
      </a:accent6>
      <a:hlink>
        <a:srgbClr val="4586C6"/>
      </a:hlink>
      <a:folHlink>
        <a:srgbClr val="9D4775"/>
      </a:folHlink>
    </a:clrScheme>
    <a:fontScheme name="Custom 15">
      <a:majorFont>
        <a:latin typeface="Franklin Gothic Medium"/>
        <a:ea typeface=""/>
        <a:cs typeface=""/>
      </a:majorFont>
      <a:minorFont>
        <a:latin typeface="Franklin Gothic Medi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7"/>
    <pageSetUpPr autoPageBreaks="0" fitToPage="1"/>
  </sheetPr>
  <dimension ref="A1:R54"/>
  <sheetViews>
    <sheetView showGridLines="0" showRowColHeaders="0" tabSelected="1" zoomScaleNormal="100" workbookViewId="0">
      <pane ySplit="4" topLeftCell="A5" activePane="bottomLeft" state="frozen"/>
      <selection pane="bottomLeft" activeCell="N18" sqref="N18"/>
    </sheetView>
  </sheetViews>
  <sheetFormatPr baseColWidth="10" defaultColWidth="0" defaultRowHeight="12.5" zeroHeight="1"/>
  <cols>
    <col min="1" max="1" width="2.54296875" customWidth="1"/>
    <col min="2" max="2" width="22.54296875" customWidth="1"/>
    <col min="3" max="3" width="14.453125" customWidth="1"/>
    <col min="4" max="4" width="2.54296875" customWidth="1"/>
    <col min="5" max="5" width="5.453125" customWidth="1"/>
    <col min="6" max="6" width="22.54296875" customWidth="1"/>
    <col min="7" max="7" width="14.453125" customWidth="1"/>
    <col min="8" max="8" width="2.54296875" customWidth="1"/>
    <col min="9" max="9" width="5.453125" customWidth="1"/>
    <col min="10" max="10" width="22.54296875" customWidth="1"/>
    <col min="11" max="11" width="14.453125" customWidth="1"/>
    <col min="12" max="12" width="2.54296875" customWidth="1"/>
    <col min="13" max="13" width="5.453125" customWidth="1"/>
    <col min="14" max="14" width="22.54296875" customWidth="1"/>
    <col min="15" max="15" width="14.453125" customWidth="1"/>
    <col min="16" max="16" width="2.453125" customWidth="1"/>
    <col min="17" max="17" width="2.54296875" customWidth="1"/>
    <col min="18" max="18" width="5.453125" customWidth="1"/>
    <col min="19" max="16384" width="8.54296875" hidden="1"/>
  </cols>
  <sheetData>
    <row r="1" spans="1:18" s="10" customFormat="1" ht="1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s="10" customFormat="1" ht="47.25" customHeight="1">
      <c r="A2" s="9"/>
      <c r="B2" s="11"/>
      <c r="C2" s="12" t="s">
        <v>0</v>
      </c>
      <c r="D2" s="12"/>
      <c r="E2" s="11"/>
      <c r="F2" s="11"/>
      <c r="G2" s="11"/>
      <c r="H2" s="11"/>
      <c r="I2" s="11"/>
      <c r="J2" s="11"/>
      <c r="K2" s="11"/>
      <c r="L2" s="11"/>
      <c r="M2" s="11"/>
      <c r="N2" s="13"/>
      <c r="O2" s="14"/>
      <c r="P2" s="9"/>
      <c r="Q2" s="9"/>
      <c r="R2" s="9"/>
    </row>
    <row r="3" spans="1:18" s="10" customFormat="1" ht="12" customHeight="1">
      <c r="A3" s="9"/>
      <c r="B3" s="15"/>
      <c r="C3" s="11"/>
      <c r="D3" s="16"/>
      <c r="E3" s="16"/>
      <c r="F3" s="16"/>
      <c r="G3" s="16"/>
      <c r="H3" s="16"/>
      <c r="I3" s="16"/>
      <c r="J3" s="16"/>
      <c r="K3" s="15"/>
      <c r="L3" s="15"/>
      <c r="M3" s="15"/>
      <c r="N3" s="17" t="s">
        <v>27</v>
      </c>
      <c r="O3" s="58" t="s">
        <v>28</v>
      </c>
      <c r="P3" s="18"/>
      <c r="Q3" s="18"/>
      <c r="R3" s="18"/>
    </row>
    <row r="4" spans="1:18" s="19" customFormat="1" ht="3.75" customHeight="1"/>
    <row r="5" spans="1:18" ht="20.149999999999999" customHeight="1">
      <c r="B5" s="20"/>
      <c r="C5" s="20"/>
      <c r="D5" s="21"/>
      <c r="E5" s="21"/>
      <c r="F5" s="21"/>
      <c r="G5" s="21"/>
    </row>
    <row r="6" spans="1:18" ht="34.5" customHeight="1">
      <c r="B6" s="22" t="s">
        <v>12</v>
      </c>
      <c r="C6" s="20"/>
      <c r="D6" s="21"/>
      <c r="E6" s="21"/>
      <c r="F6" s="21"/>
      <c r="G6" s="21"/>
    </row>
    <row r="7" spans="1:18" ht="11.25" customHeight="1">
      <c r="B7" s="20"/>
      <c r="C7" s="20"/>
      <c r="D7" s="21"/>
      <c r="E7" s="21"/>
      <c r="F7" s="21"/>
      <c r="G7" s="21"/>
    </row>
    <row r="8" spans="1:18" ht="41.25" customHeight="1">
      <c r="B8" s="70" t="s">
        <v>26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</row>
    <row r="9" spans="1:18" ht="34.5" customHeight="1">
      <c r="B9" s="20" t="s">
        <v>21</v>
      </c>
      <c r="C9" s="20"/>
      <c r="D9" s="21"/>
      <c r="E9" s="21"/>
      <c r="F9" s="21"/>
      <c r="G9" s="21"/>
    </row>
    <row r="10" spans="1:18" ht="20.149999999999999" customHeight="1">
      <c r="B10" s="23" t="s">
        <v>25</v>
      </c>
      <c r="C10" s="20"/>
      <c r="D10" s="21"/>
      <c r="E10" s="21"/>
      <c r="F10" s="21"/>
      <c r="G10" s="21"/>
    </row>
    <row r="11" spans="1:18" ht="20.149999999999999" customHeight="1">
      <c r="B11" s="23" t="s">
        <v>23</v>
      </c>
      <c r="C11" s="20"/>
      <c r="D11" s="21"/>
      <c r="E11" s="21"/>
      <c r="F11" s="21"/>
      <c r="G11" s="21"/>
    </row>
    <row r="12" spans="1:18" ht="20.149999999999999" customHeight="1">
      <c r="B12" s="23" t="s">
        <v>22</v>
      </c>
      <c r="C12" s="20"/>
      <c r="D12" s="21"/>
      <c r="E12" s="21"/>
      <c r="F12" s="21"/>
      <c r="G12" s="21"/>
    </row>
    <row r="13" spans="1:18" ht="20.149999999999999" customHeight="1">
      <c r="B13" s="23" t="s">
        <v>24</v>
      </c>
      <c r="C13" s="20"/>
      <c r="D13" s="21"/>
      <c r="E13" s="21"/>
      <c r="F13" s="21"/>
      <c r="G13" s="21"/>
    </row>
    <row r="14" spans="1:18" ht="9.65" customHeight="1">
      <c r="B14" s="23"/>
      <c r="C14" s="20"/>
      <c r="D14" s="21"/>
      <c r="E14" s="21"/>
      <c r="F14" s="21"/>
      <c r="G14" s="21"/>
    </row>
    <row r="15" spans="1:18" ht="7.5" customHeight="1" thickBot="1">
      <c r="B15" s="24"/>
      <c r="C15" s="24"/>
    </row>
    <row r="16" spans="1:18" ht="25.4" customHeight="1" thickTop="1" thickBot="1">
      <c r="A16" s="25"/>
      <c r="B16" s="82" t="s">
        <v>3</v>
      </c>
      <c r="C16" s="82"/>
      <c r="D16" s="82"/>
      <c r="E16" s="83"/>
      <c r="F16" s="73">
        <v>100000</v>
      </c>
      <c r="G16" s="74"/>
      <c r="H16" s="27"/>
      <c r="I16" s="25"/>
      <c r="J16" s="82" t="s">
        <v>13</v>
      </c>
      <c r="K16" s="82"/>
      <c r="L16" s="82"/>
      <c r="M16" s="68"/>
      <c r="N16" s="8">
        <v>0.35</v>
      </c>
    </row>
    <row r="17" spans="1:17" ht="7.5" customHeight="1" thickTop="1" thickBot="1">
      <c r="A17" s="25"/>
      <c r="B17" s="28"/>
      <c r="C17" s="28"/>
      <c r="D17" s="29"/>
      <c r="E17" s="29"/>
      <c r="F17" s="26"/>
      <c r="G17" s="26"/>
      <c r="H17" s="25"/>
      <c r="I17" s="25"/>
      <c r="J17" s="66"/>
      <c r="K17" s="66"/>
      <c r="L17" s="66"/>
      <c r="M17" s="66"/>
    </row>
    <row r="18" spans="1:17" ht="25.4" customHeight="1" thickTop="1" thickBot="1">
      <c r="A18" s="25"/>
      <c r="B18" s="26"/>
      <c r="C18" s="26"/>
      <c r="D18" s="29"/>
      <c r="E18" s="29"/>
      <c r="G18" s="30"/>
      <c r="H18" s="25"/>
      <c r="I18" s="25"/>
      <c r="J18" s="82" t="s">
        <v>7</v>
      </c>
      <c r="K18" s="82"/>
      <c r="L18" s="82"/>
      <c r="M18" s="69" t="s">
        <v>29</v>
      </c>
      <c r="N18" s="8">
        <v>0.372</v>
      </c>
    </row>
    <row r="19" spans="1:17" ht="21" customHeight="1" thickTop="1" thickBot="1">
      <c r="A19" s="31"/>
      <c r="B19" s="32"/>
      <c r="C19" s="32"/>
      <c r="D19" s="31"/>
      <c r="E19" s="31"/>
      <c r="F19" s="33"/>
      <c r="G19" s="33"/>
      <c r="H19" s="31"/>
      <c r="I19" s="31"/>
      <c r="J19" s="34"/>
      <c r="K19" s="34"/>
      <c r="L19" s="34"/>
      <c r="M19" s="34"/>
      <c r="N19" s="34"/>
      <c r="O19" s="34"/>
      <c r="P19" s="34"/>
      <c r="Q19" s="34"/>
    </row>
    <row r="20" spans="1:17" ht="51" customHeight="1" thickTop="1">
      <c r="A20" s="35"/>
      <c r="B20" s="36" t="s">
        <v>15</v>
      </c>
      <c r="C20" s="36"/>
      <c r="D20" s="35"/>
      <c r="E20" s="25"/>
      <c r="F20" s="36" t="s">
        <v>16</v>
      </c>
      <c r="G20" s="37"/>
      <c r="H20" s="35"/>
      <c r="I20" s="25"/>
      <c r="J20" s="36" t="s">
        <v>17</v>
      </c>
      <c r="L20" s="35"/>
      <c r="N20" s="36" t="s">
        <v>18</v>
      </c>
      <c r="P20" s="35"/>
    </row>
    <row r="21" spans="1:17" ht="25.4" customHeight="1">
      <c r="A21" s="35"/>
      <c r="B21" s="72" t="s">
        <v>10</v>
      </c>
      <c r="C21" s="72"/>
      <c r="D21" s="35"/>
      <c r="E21" s="63"/>
      <c r="F21" s="64">
        <f>N16</f>
        <v>0.35</v>
      </c>
      <c r="G21" s="63" t="s">
        <v>9</v>
      </c>
      <c r="H21" s="35"/>
      <c r="I21" s="65"/>
      <c r="J21" s="64">
        <f>N16</f>
        <v>0.35</v>
      </c>
      <c r="K21" s="63" t="s">
        <v>9</v>
      </c>
      <c r="L21" s="35"/>
      <c r="M21" s="75" t="s">
        <v>19</v>
      </c>
      <c r="N21" s="75"/>
      <c r="O21" s="75"/>
      <c r="P21" s="35"/>
    </row>
    <row r="22" spans="1:17" ht="29.25" customHeight="1">
      <c r="A22" s="35"/>
      <c r="B22" s="72"/>
      <c r="C22" s="72"/>
      <c r="D22" s="35"/>
      <c r="E22" s="63"/>
      <c r="F22" s="76" t="s">
        <v>11</v>
      </c>
      <c r="G22" s="77"/>
      <c r="H22" s="35"/>
      <c r="I22" s="80">
        <f>1-N16</f>
        <v>0.65</v>
      </c>
      <c r="J22" s="81"/>
      <c r="K22" s="78" t="s">
        <v>20</v>
      </c>
      <c r="L22" s="79"/>
      <c r="M22" s="75"/>
      <c r="N22" s="75"/>
      <c r="O22" s="75"/>
      <c r="P22" s="35"/>
    </row>
    <row r="23" spans="1:17" ht="49.5" customHeight="1">
      <c r="A23" s="35"/>
      <c r="B23" s="38"/>
      <c r="C23" s="38"/>
      <c r="D23" s="35"/>
      <c r="E23" s="39"/>
      <c r="F23" s="39"/>
      <c r="G23" s="39"/>
      <c r="H23" s="35"/>
      <c r="I23" s="67"/>
      <c r="J23" s="67"/>
      <c r="K23" s="67"/>
      <c r="L23" s="35"/>
      <c r="M23" s="39"/>
      <c r="N23" s="39"/>
      <c r="O23" s="39"/>
      <c r="P23" s="35"/>
    </row>
    <row r="24" spans="1:17" ht="25.4" customHeight="1">
      <c r="A24" s="35"/>
      <c r="D24" s="35"/>
      <c r="H24" s="35"/>
      <c r="L24" s="35"/>
      <c r="P24" s="35"/>
    </row>
    <row r="25" spans="1:17" ht="18.75" customHeight="1">
      <c r="A25" s="35"/>
      <c r="D25" s="35"/>
      <c r="H25" s="35"/>
      <c r="L25" s="35"/>
      <c r="P25" s="35"/>
    </row>
    <row r="26" spans="1:17" ht="18.75" customHeight="1">
      <c r="A26" s="35"/>
      <c r="D26" s="35"/>
      <c r="H26" s="35"/>
      <c r="L26" s="35"/>
      <c r="P26" s="35"/>
    </row>
    <row r="27" spans="1:17" ht="4.4000000000000004" customHeight="1">
      <c r="A27" s="35"/>
      <c r="D27" s="35"/>
      <c r="H27" s="35"/>
      <c r="L27" s="35"/>
      <c r="P27" s="35"/>
    </row>
    <row r="28" spans="1:17" ht="18.75" customHeight="1">
      <c r="A28" s="35"/>
      <c r="D28" s="35"/>
      <c r="H28" s="35"/>
      <c r="L28" s="35"/>
      <c r="P28" s="35"/>
    </row>
    <row r="29" spans="1:17" ht="18.75" customHeight="1">
      <c r="A29" s="35"/>
      <c r="D29" s="35"/>
      <c r="H29" s="35"/>
      <c r="L29" s="35"/>
      <c r="P29" s="35"/>
    </row>
    <row r="30" spans="1:17" ht="22.4" customHeight="1" thickBot="1">
      <c r="A30" s="40"/>
      <c r="B30" s="41"/>
      <c r="C30" s="41"/>
      <c r="D30" s="40"/>
      <c r="E30" s="42"/>
      <c r="F30" s="43"/>
      <c r="G30" s="43"/>
      <c r="H30" s="40"/>
      <c r="I30" s="42"/>
      <c r="J30" s="44"/>
      <c r="K30" s="44"/>
      <c r="L30" s="40"/>
      <c r="M30" s="42"/>
      <c r="N30" s="44"/>
      <c r="O30" s="44"/>
      <c r="P30" s="35"/>
    </row>
    <row r="31" spans="1:17" ht="30.75" customHeight="1" thickBot="1">
      <c r="A31" s="45"/>
      <c r="B31" s="46" t="s">
        <v>5</v>
      </c>
      <c r="C31" s="47">
        <v>0</v>
      </c>
      <c r="D31" s="45"/>
      <c r="E31" s="48"/>
      <c r="F31" s="46" t="s">
        <v>5</v>
      </c>
      <c r="G31" s="47">
        <f>F16*N16</f>
        <v>35000</v>
      </c>
      <c r="H31" s="45"/>
      <c r="I31" s="48"/>
      <c r="J31" s="46" t="s">
        <v>5</v>
      </c>
      <c r="K31" s="47">
        <f>F16*N16</f>
        <v>35000</v>
      </c>
      <c r="L31" s="45"/>
      <c r="M31" s="48"/>
      <c r="N31" s="46" t="s">
        <v>5</v>
      </c>
      <c r="O31" s="49">
        <v>0</v>
      </c>
      <c r="P31" s="35"/>
    </row>
    <row r="32" spans="1:17" ht="30.75" customHeight="1" thickBot="1">
      <c r="A32" s="45"/>
      <c r="B32" s="46" t="s">
        <v>1</v>
      </c>
      <c r="C32" s="47">
        <f>F16*N18</f>
        <v>37200</v>
      </c>
      <c r="D32" s="45"/>
      <c r="E32" s="48"/>
      <c r="F32" s="46" t="s">
        <v>1</v>
      </c>
      <c r="G32" s="47">
        <f>(F16-G31)*N18</f>
        <v>24180</v>
      </c>
      <c r="H32" s="45"/>
      <c r="I32" s="48"/>
      <c r="J32" s="46" t="s">
        <v>1</v>
      </c>
      <c r="K32" s="47">
        <f>F16-K31-K33</f>
        <v>44733</v>
      </c>
      <c r="L32" s="45"/>
      <c r="M32" s="48"/>
      <c r="N32" s="46" t="s">
        <v>1</v>
      </c>
      <c r="O32" s="47">
        <f>F16-O33</f>
        <v>68820</v>
      </c>
      <c r="P32" s="35"/>
    </row>
    <row r="33" spans="1:18" ht="30.75" customHeight="1" thickBot="1">
      <c r="A33" s="45"/>
      <c r="B33" s="46" t="s">
        <v>2</v>
      </c>
      <c r="C33" s="47">
        <f>F16-C32</f>
        <v>62800</v>
      </c>
      <c r="D33" s="45"/>
      <c r="E33" s="48"/>
      <c r="F33" s="46" t="s">
        <v>2</v>
      </c>
      <c r="G33" s="47">
        <f>F16-(G31+G32)</f>
        <v>40820</v>
      </c>
      <c r="H33" s="45"/>
      <c r="I33" s="48"/>
      <c r="J33" s="46" t="s">
        <v>2</v>
      </c>
      <c r="K33" s="47">
        <f>(F16-K31)-((F16-K31)*1.85*N18)</f>
        <v>20267</v>
      </c>
      <c r="L33" s="45"/>
      <c r="M33" s="48"/>
      <c r="N33" s="46" t="s">
        <v>2</v>
      </c>
      <c r="O33" s="47">
        <f>F16-(F16*1.85*N18)</f>
        <v>31180</v>
      </c>
      <c r="P33" s="35"/>
    </row>
    <row r="34" spans="1:18" ht="51.65" customHeight="1">
      <c r="A34" s="50"/>
      <c r="B34" s="51" t="s">
        <v>4</v>
      </c>
      <c r="C34" s="52">
        <f>C33/$F16</f>
        <v>0.628</v>
      </c>
      <c r="D34" s="50"/>
      <c r="E34" s="53"/>
      <c r="F34" s="51" t="s">
        <v>4</v>
      </c>
      <c r="G34" s="52">
        <f>G33/$F16</f>
        <v>0.40820000000000001</v>
      </c>
      <c r="H34" s="50"/>
      <c r="I34" s="53"/>
      <c r="J34" s="51" t="s">
        <v>4</v>
      </c>
      <c r="K34" s="52">
        <f>K33/$F16</f>
        <v>0.20266999999999999</v>
      </c>
      <c r="L34" s="50"/>
      <c r="M34" s="53"/>
      <c r="N34" s="51" t="s">
        <v>4</v>
      </c>
      <c r="O34" s="52">
        <f>O33/$F16</f>
        <v>0.31180000000000002</v>
      </c>
      <c r="P34" s="35"/>
    </row>
    <row r="35" spans="1:18" ht="6" customHeight="1">
      <c r="A35" s="35"/>
      <c r="D35" s="35"/>
      <c r="H35" s="35"/>
      <c r="L35" s="35"/>
      <c r="P35" s="35"/>
    </row>
    <row r="36" spans="1:18"/>
    <row r="37" spans="1:18" s="19" customFormat="1" ht="3.75" customHeight="1"/>
    <row r="38" spans="1:18" s="10" customFormat="1" ht="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1:18" s="10" customFormat="1" ht="15" customHeight="1">
      <c r="A39" s="9"/>
      <c r="B39" s="71" t="s">
        <v>6</v>
      </c>
      <c r="C39" s="71"/>
      <c r="D39" s="71"/>
      <c r="E39" s="71"/>
      <c r="F39" s="71"/>
      <c r="G39" s="71"/>
      <c r="H39" s="71"/>
      <c r="I39" s="71"/>
      <c r="J39" s="71"/>
      <c r="K39" s="71"/>
      <c r="L39" s="54"/>
      <c r="M39" s="54"/>
      <c r="N39" s="71"/>
      <c r="O39" s="71"/>
      <c r="P39" s="54"/>
      <c r="Q39" s="9"/>
      <c r="R39" s="9"/>
    </row>
    <row r="40" spans="1:18" s="10" customFormat="1" ht="15" customHeight="1">
      <c r="A40" s="9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54"/>
      <c r="M40" s="54"/>
      <c r="N40" s="9"/>
      <c r="O40" s="9"/>
      <c r="P40" s="54"/>
      <c r="Q40" s="9"/>
      <c r="R40" s="9"/>
    </row>
    <row r="41" spans="1:18" s="10" customFormat="1" ht="15" customHeight="1">
      <c r="A41" s="9"/>
      <c r="B41" s="71" t="s">
        <v>14</v>
      </c>
      <c r="C41" s="71"/>
      <c r="D41" s="71"/>
      <c r="E41" s="71"/>
      <c r="F41" s="71"/>
      <c r="G41" s="71"/>
      <c r="H41" s="71"/>
      <c r="I41" s="71"/>
      <c r="J41" s="71"/>
      <c r="K41" s="71"/>
      <c r="L41" s="54"/>
      <c r="M41" s="54"/>
      <c r="N41" s="54"/>
      <c r="O41" s="54"/>
      <c r="P41" s="54"/>
      <c r="Q41" s="55"/>
      <c r="R41" s="9"/>
    </row>
    <row r="42" spans="1:18" s="10" customFormat="1" ht="15">
      <c r="A42" s="9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54"/>
      <c r="M42" s="54"/>
      <c r="N42" s="56"/>
      <c r="O42" s="56"/>
      <c r="P42" s="54"/>
      <c r="Q42" s="55"/>
      <c r="R42" s="9"/>
    </row>
    <row r="43" spans="1:18" s="10" customFormat="1" ht="9.65" customHeight="1">
      <c r="A43" s="9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9"/>
      <c r="M43" s="9"/>
      <c r="N43" s="9"/>
      <c r="O43" s="9"/>
      <c r="P43" s="9"/>
      <c r="Q43" s="9"/>
      <c r="R43" s="9"/>
    </row>
    <row r="44" spans="1:18" s="10" customFormat="1" ht="15">
      <c r="A44" s="9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9"/>
      <c r="M44" s="9"/>
      <c r="N44" s="9"/>
      <c r="O44" s="9"/>
      <c r="P44" s="9"/>
      <c r="Q44" s="9"/>
      <c r="R44" s="9"/>
    </row>
    <row r="45" spans="1:18" s="10" customFormat="1" ht="15" hidden="1" customHeight="1">
      <c r="A45" s="9"/>
      <c r="B45" s="9"/>
      <c r="C45" s="9"/>
      <c r="D45" s="9"/>
      <c r="E45" s="9"/>
      <c r="F45" s="54"/>
      <c r="G45" s="54"/>
      <c r="H45" s="9"/>
      <c r="I45" s="9"/>
      <c r="J45" s="9"/>
      <c r="K45" s="54"/>
      <c r="L45" s="54"/>
      <c r="M45" s="54"/>
      <c r="N45" s="54"/>
      <c r="O45" s="54"/>
      <c r="P45" s="54"/>
      <c r="Q45" s="54"/>
      <c r="R45" s="54"/>
    </row>
    <row r="46" spans="1:18" s="10" customFormat="1" ht="15" hidden="1">
      <c r="A46" s="9"/>
      <c r="B46" s="9"/>
      <c r="C46" s="9"/>
      <c r="D46" s="9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</row>
    <row r="47" spans="1:18" s="10" customFormat="1" ht="15" hidden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s="10" customFormat="1" ht="15" hidden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57"/>
      <c r="O48" s="57"/>
      <c r="P48" s="57"/>
      <c r="Q48" s="57"/>
      <c r="R48" s="57"/>
    </row>
    <row r="49" customFormat="1" hidden="1"/>
    <row r="50" customFormat="1" hidden="1"/>
    <row r="51" customFormat="1" hidden="1"/>
    <row r="52" customFormat="1" hidden="1"/>
    <row r="53" customFormat="1" hidden="1"/>
    <row r="54" customFormat="1" hidden="1"/>
  </sheetData>
  <sheetProtection algorithmName="SHA-512" hashValue="NBBdCp533askP40EDub5GE0YIdksNsRa3MVGSCu5IVrH2d07EdR/cLyoXmlSg2NzuJ9bce7CtlcIW5d00FQg9w==" saltValue="7qiu/rSMFiITQ8G884qjBg==" spinCount="100000" sheet="1" objects="1" selectLockedCells="1"/>
  <mergeCells count="13">
    <mergeCell ref="B8:O8"/>
    <mergeCell ref="B41:K42"/>
    <mergeCell ref="N39:O39"/>
    <mergeCell ref="B39:K40"/>
    <mergeCell ref="B21:C22"/>
    <mergeCell ref="F16:G16"/>
    <mergeCell ref="M21:O22"/>
    <mergeCell ref="F22:G22"/>
    <mergeCell ref="K22:L22"/>
    <mergeCell ref="I22:J22"/>
    <mergeCell ref="B16:E16"/>
    <mergeCell ref="J18:L18"/>
    <mergeCell ref="J16:L16"/>
  </mergeCells>
  <phoneticPr fontId="13" type="noConversion"/>
  <conditionalFormatting sqref="F16">
    <cfRule type="colorScale" priority="9">
      <colorScale>
        <cfvo type="formula" val="&quot;&gt;&quot;&quot;$T$20+$T$22&quot;&quot;&quot;"/>
        <cfvo type="max"/>
        <color rgb="FFFF7128"/>
        <color rgb="FFFFEF9C"/>
      </colorScale>
    </cfRule>
    <cfRule type="colorScale" priority="10">
      <colorScale>
        <cfvo type="num" val="0"/>
        <cfvo type="max"/>
        <color theme="0"/>
        <color theme="0"/>
      </colorScale>
    </cfRule>
    <cfRule type="colorScale" priority="11">
      <colorScale>
        <cfvo type="num" val="0"/>
        <cfvo type="max"/>
        <color theme="0"/>
        <color theme="0"/>
      </colorScale>
    </cfRule>
  </conditionalFormatting>
  <conditionalFormatting sqref="F16">
    <cfRule type="colorScale" priority="12">
      <colorScale>
        <cfvo type="num" val="0"/>
        <cfvo type="max"/>
        <color theme="0"/>
        <color theme="0"/>
      </colorScale>
    </cfRule>
  </conditionalFormatting>
  <conditionalFormatting sqref="F19:G19 G18 N18 G20">
    <cfRule type="colorScale" priority="5">
      <colorScale>
        <cfvo type="formula" val="&quot;&gt;&quot;&quot;$T$20+$T$22&quot;&quot;&quot;"/>
        <cfvo type="max"/>
        <color rgb="FFFF7128"/>
        <color rgb="FFFFEF9C"/>
      </colorScale>
    </cfRule>
    <cfRule type="colorScale" priority="6">
      <colorScale>
        <cfvo type="num" val="0"/>
        <cfvo type="max"/>
        <color theme="0"/>
        <color theme="0"/>
      </colorScale>
    </cfRule>
    <cfRule type="colorScale" priority="7">
      <colorScale>
        <cfvo type="num" val="0"/>
        <cfvo type="max"/>
        <color theme="0"/>
        <color theme="0"/>
      </colorScale>
    </cfRule>
  </conditionalFormatting>
  <conditionalFormatting sqref="F19:G19 G18 N18 G20">
    <cfRule type="colorScale" priority="8">
      <colorScale>
        <cfvo type="num" val="0"/>
        <cfvo type="max"/>
        <color theme="0"/>
        <color theme="0"/>
      </colorScale>
    </cfRule>
  </conditionalFormatting>
  <conditionalFormatting sqref="N16">
    <cfRule type="colorScale" priority="1">
      <colorScale>
        <cfvo type="formula" val="&quot;&gt;&quot;&quot;$T$20+$T$22&quot;&quot;&quot;"/>
        <cfvo type="max"/>
        <color rgb="FFFF7128"/>
        <color rgb="FFFFEF9C"/>
      </colorScale>
    </cfRule>
    <cfRule type="colorScale" priority="2">
      <colorScale>
        <cfvo type="num" val="0"/>
        <cfvo type="max"/>
        <color theme="0"/>
        <color theme="0"/>
      </colorScale>
    </cfRule>
    <cfRule type="colorScale" priority="3">
      <colorScale>
        <cfvo type="num" val="0"/>
        <cfvo type="max"/>
        <color theme="0"/>
        <color theme="0"/>
      </colorScale>
    </cfRule>
  </conditionalFormatting>
  <conditionalFormatting sqref="N16">
    <cfRule type="colorScale" priority="4">
      <colorScale>
        <cfvo type="num" val="0"/>
        <cfvo type="max"/>
        <color theme="0"/>
        <color theme="0"/>
      </colorScale>
    </cfRule>
  </conditionalFormatting>
  <printOptions horizontalCentered="1"/>
  <pageMargins left="0.5" right="0.5" top="0.5" bottom="0.5" header="0" footer="0"/>
  <pageSetup scale="55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0EFDC3B-C769-4BC0-8E8C-5ACB555352D3}">
          <x14:formula1>
            <xm:f>Hjelpeark!$B$5:$H$5</xm:f>
          </x14:formula1>
          <xm:sqref>F19 G18:G20 N18</xm:sqref>
        </x14:dataValidation>
        <x14:dataValidation type="list" allowBlank="1" showInputMessage="1" showErrorMessage="1" xr:uid="{22B9AF60-ABE8-4889-90BF-219FDD14ED5B}">
          <x14:formula1>
            <xm:f>Hjelpeark!$B$10:$B$28</xm:f>
          </x14:formula1>
          <xm:sqref>N16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6DAD1-4B8D-48E5-B752-B48BF780377D}">
  <sheetPr codeName="Ark1"/>
  <dimension ref="B3:H38"/>
  <sheetViews>
    <sheetView showGridLines="0" topLeftCell="A4" workbookViewId="0">
      <selection activeCell="G14" sqref="G14"/>
    </sheetView>
  </sheetViews>
  <sheetFormatPr baseColWidth="10" defaultRowHeight="12.5"/>
  <sheetData>
    <row r="3" spans="2:8" ht="13" thickBot="1"/>
    <row r="4" spans="2:8" ht="15">
      <c r="B4" s="1"/>
      <c r="C4" s="2"/>
      <c r="D4" s="3" t="s">
        <v>30</v>
      </c>
      <c r="E4" s="2"/>
      <c r="F4" s="2"/>
      <c r="G4" s="2"/>
      <c r="H4" s="4"/>
    </row>
    <row r="5" spans="2:8" ht="15.5" thickBot="1">
      <c r="B5" s="5">
        <v>0.22</v>
      </c>
      <c r="C5" s="6">
        <v>0.33200000000000002</v>
      </c>
      <c r="D5" s="6">
        <v>0.34899999999999998</v>
      </c>
      <c r="E5" s="6">
        <v>0.372</v>
      </c>
      <c r="F5" s="6">
        <v>0.46600000000000003</v>
      </c>
      <c r="G5" s="84">
        <v>0.496</v>
      </c>
      <c r="H5" s="7">
        <v>0.50600000000000001</v>
      </c>
    </row>
    <row r="8" spans="2:8" ht="13" thickBot="1"/>
    <row r="9" spans="2:8" ht="21.65" customHeight="1">
      <c r="B9" s="60" t="s">
        <v>8</v>
      </c>
    </row>
    <row r="10" spans="2:8" ht="16">
      <c r="B10" s="61">
        <v>0.1</v>
      </c>
    </row>
    <row r="11" spans="2:8" ht="16">
      <c r="B11" s="61">
        <v>0.15</v>
      </c>
    </row>
    <row r="12" spans="2:8" ht="16">
      <c r="B12" s="61">
        <v>0.2</v>
      </c>
    </row>
    <row r="13" spans="2:8" ht="16">
      <c r="B13" s="61">
        <v>0.25</v>
      </c>
    </row>
    <row r="14" spans="2:8" ht="16">
      <c r="B14" s="61">
        <v>0.3</v>
      </c>
    </row>
    <row r="15" spans="2:8" ht="16">
      <c r="B15" s="61">
        <v>0.35</v>
      </c>
    </row>
    <row r="16" spans="2:8" ht="16">
      <c r="B16" s="61">
        <v>0.4</v>
      </c>
    </row>
    <row r="17" spans="2:2" ht="16">
      <c r="B17" s="61">
        <v>0.45</v>
      </c>
    </row>
    <row r="18" spans="2:2" ht="16">
      <c r="B18" s="61">
        <v>0.5</v>
      </c>
    </row>
    <row r="19" spans="2:2" ht="16">
      <c r="B19" s="61">
        <v>0.55000000000000004</v>
      </c>
    </row>
    <row r="20" spans="2:2" ht="16">
      <c r="B20" s="61">
        <v>0.6</v>
      </c>
    </row>
    <row r="21" spans="2:2" ht="16">
      <c r="B21" s="61">
        <v>0.65</v>
      </c>
    </row>
    <row r="22" spans="2:2" ht="16">
      <c r="B22" s="61">
        <v>0.7</v>
      </c>
    </row>
    <row r="23" spans="2:2" ht="16">
      <c r="B23" s="61">
        <v>0.75</v>
      </c>
    </row>
    <row r="24" spans="2:2" ht="16">
      <c r="B24" s="61">
        <v>0.8</v>
      </c>
    </row>
    <row r="25" spans="2:2" ht="16">
      <c r="B25" s="61">
        <v>0.85</v>
      </c>
    </row>
    <row r="26" spans="2:2" ht="16">
      <c r="B26" s="61">
        <v>0.9</v>
      </c>
    </row>
    <row r="27" spans="2:2" ht="16">
      <c r="B27" s="61">
        <v>0.95</v>
      </c>
    </row>
    <row r="28" spans="2:2" ht="16.5" thickBot="1">
      <c r="B28" s="62">
        <v>1</v>
      </c>
    </row>
    <row r="29" spans="2:2">
      <c r="B29" s="59"/>
    </row>
    <row r="30" spans="2:2">
      <c r="B30" s="59"/>
    </row>
    <row r="31" spans="2:2">
      <c r="B31" s="59"/>
    </row>
    <row r="32" spans="2:2">
      <c r="B32" s="59"/>
    </row>
    <row r="33" spans="2:2">
      <c r="B33" s="59"/>
    </row>
    <row r="34" spans="2:2">
      <c r="B34" s="59"/>
    </row>
    <row r="35" spans="2:2">
      <c r="B35" s="59"/>
    </row>
    <row r="36" spans="2:2">
      <c r="B36" s="59"/>
    </row>
    <row r="37" spans="2:2">
      <c r="B37" s="59"/>
    </row>
    <row r="38" spans="2:2">
      <c r="B38" s="59"/>
    </row>
  </sheetData>
  <sheetProtection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081AB0758E56A49AF7958EA510A2D71" ma:contentTypeVersion="10" ma:contentTypeDescription="Opprett et nytt dokument." ma:contentTypeScope="" ma:versionID="2593d7213e193180d1783d9c79fc1dec">
  <xsd:schema xmlns:xsd="http://www.w3.org/2001/XMLSchema" xmlns:xs="http://www.w3.org/2001/XMLSchema" xmlns:p="http://schemas.microsoft.com/office/2006/metadata/properties" xmlns:ns2="8e3268fa-17df-476d-8cb7-632f2fb2269e" xmlns:ns3="8ea71beb-9636-44ab-8d17-048adf5e3932" targetNamespace="http://schemas.microsoft.com/office/2006/metadata/properties" ma:root="true" ma:fieldsID="99a1daf55440de5efce139349226f288" ns2:_="" ns3:_="">
    <xsd:import namespace="8e3268fa-17df-476d-8cb7-632f2fb2269e"/>
    <xsd:import namespace="8ea71beb-9636-44ab-8d17-048adf5e39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3268fa-17df-476d-8cb7-632f2fb226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a71beb-9636-44ab-8d17-048adf5e393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FDE0CE6-5C01-41F0-BF5A-AD25D077F4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3268fa-17df-476d-8cb7-632f2fb2269e"/>
    <ds:schemaRef ds:uri="8ea71beb-9636-44ab-8d17-048adf5e39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51E4CA-3D13-42B3-BA9E-96734015CE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688CC9-D1F7-4CE5-A93D-0DED68E3C983}">
  <ds:schemaRefs>
    <ds:schemaRef ds:uri="8ea71beb-9636-44ab-8d17-048adf5e3932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8e3268fa-17df-476d-8cb7-632f2fb2269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Instrumentbord</vt:lpstr>
      <vt:lpstr>Hjelpeark</vt:lpstr>
      <vt:lpstr>Instrumentbord!Utskriftsområde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2018-01-02T11:41:11Z</dcterms:created>
  <dcterms:modified xsi:type="dcterms:W3CDTF">2022-04-19T13:04:31Z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TC028023569991</vt:lpwstr>
  </property>
  <property fmtid="{D5CDD505-2E9C-101B-9397-08002B2CF9AE}" pid="3" name="SkogkursDokumenttype">
    <vt:lpwstr>17;#Arbeidsdokument|d3bd8bfb-cd02-4979-a22f-832f746211ac</vt:lpwstr>
  </property>
  <property fmtid="{D5CDD505-2E9C-101B-9397-08002B2CF9AE}" pid="4" name="SkogkursOrganisasjon">
    <vt:lpwstr>6;#Skogkurs|c70ab0b2-6b57-410e-bd8b-9cdd4a188677</vt:lpwstr>
  </property>
  <property fmtid="{D5CDD505-2E9C-101B-9397-08002B2CF9AE}" pid="5" name="ContentTypeId">
    <vt:lpwstr>0x010100E081AB0758E56A49AF7958EA510A2D71</vt:lpwstr>
  </property>
  <property fmtid="{D5CDD505-2E9C-101B-9397-08002B2CF9AE}" pid="6" name="SkogkursFaggruppe">
    <vt:lpwstr>9;#Økonomi og skogsfond|a8f878af-e268-4b11-9016-149156be42e8</vt:lpwstr>
  </property>
  <property fmtid="{D5CDD505-2E9C-101B-9397-08002B2CF9AE}" pid="7" name="i66a9f1ec3fa4a689f84cc7474b8912b">
    <vt:lpwstr>Økonomi og skogsfond|a8f878af-e268-4b11-9016-149156be42e8</vt:lpwstr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TaxCatchAll">
    <vt:lpwstr>6;#;#17;#;#9;#</vt:lpwstr>
  </property>
  <property fmtid="{D5CDD505-2E9C-101B-9397-08002B2CF9AE}" pid="11" name="bad5b3d30a0e4b3ca3a5f01005d7fa1c">
    <vt:lpwstr>Arbeidsdokument|d3bd8bfb-cd02-4979-a22f-832f746211ac</vt:lpwstr>
  </property>
  <property fmtid="{D5CDD505-2E9C-101B-9397-08002B2CF9AE}" pid="12" name="SkogkursProsjektnr">
    <vt:lpwstr>554011</vt:lpwstr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SkogkursProsjektLederNavn">
    <vt:lpwstr>Mikael Fønhus</vt:lpwstr>
  </property>
  <property fmtid="{D5CDD505-2E9C-101B-9397-08002B2CF9AE}" pid="16" name="dab0e79c66424b0796119da8b3e3d17f">
    <vt:lpwstr>Skogkurs|c70ab0b2-6b57-410e-bd8b-9cdd4a188677</vt:lpwstr>
  </property>
</Properties>
</file>