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ogkursbiri.sharepoint.com/sites/611076Bedriftskonomiforentreprenrer/Delte dokumenter/Kursmateriell - ferdig eller under arbeid/"/>
    </mc:Choice>
  </mc:AlternateContent>
  <xr:revisionPtr revIDLastSave="0" documentId="8_{9739172D-C754-4B37-8114-0CDC9EBB8CBA}" xr6:coauthVersionLast="47" xr6:coauthVersionMax="47" xr10:uidLastSave="{00000000-0000-0000-0000-000000000000}"/>
  <bookViews>
    <workbookView showSheetTabs="0" xWindow="-120" yWindow="-120" windowWidth="29040" windowHeight="15720" firstSheet="1" activeTab="1" xr2:uid="{00000000-000D-0000-FFFF-FFFF00000000}"/>
  </bookViews>
  <sheets>
    <sheet name="Ark1" sheetId="1" state="hidden" r:id="rId1"/>
    <sheet name="Ark3" sheetId="3" r:id="rId2"/>
  </sheets>
  <definedNames>
    <definedName name="_xlnm.Print_Area" localSheetId="1">'Ark3'!$A$1:$K$48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3" l="1"/>
  <c r="F28" i="3" s="1"/>
  <c r="D18" i="3"/>
  <c r="F18" i="3" s="1"/>
  <c r="F36" i="3" l="1"/>
  <c r="F41" i="3" s="1"/>
  <c r="B11" i="1" l="1"/>
  <c r="F19" i="1"/>
  <c r="B10" i="1"/>
  <c r="E22" i="1"/>
  <c r="F20" i="1"/>
  <c r="F21" i="1"/>
  <c r="F22" i="1" l="1"/>
  <c r="D22" i="1" s="1"/>
  <c r="C10" i="1"/>
  <c r="B13" i="1" l="1"/>
</calcChain>
</file>

<file path=xl/sharedStrings.xml><?xml version="1.0" encoding="utf-8"?>
<sst xmlns="http://schemas.openxmlformats.org/spreadsheetml/2006/main" count="51" uniqueCount="43">
  <si>
    <t>Volum tømmer drift m3</t>
  </si>
  <si>
    <t xml:space="preserve">Hogger </t>
  </si>
  <si>
    <t>Lastbærer</t>
  </si>
  <si>
    <t>Kommentar Mikael</t>
  </si>
  <si>
    <t>Rigg</t>
  </si>
  <si>
    <r>
      <t xml:space="preserve">Bør kunne brukes som en enkel mal for å beregne totalpris på drifta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      NB:                                                                                                                                                              - </t>
    </r>
    <r>
      <rPr>
        <sz val="11"/>
        <color theme="1"/>
        <rFont val="Calibri"/>
        <family val="2"/>
        <scheme val="minor"/>
      </rPr>
      <t xml:space="preserve">Hva gjør vi med forhåndsryddingsprisen??                                                                                                                                                                  - Et ark med mange faner, eller et ark pr drift?                                                 </t>
    </r>
  </si>
  <si>
    <t>Timepris maskiner</t>
  </si>
  <si>
    <t>Prod pr time m3</t>
  </si>
  <si>
    <t>Forhåndsrydding kr</t>
  </si>
  <si>
    <t>Felling kr</t>
  </si>
  <si>
    <t>Graving kr</t>
  </si>
  <si>
    <t>Kostnad pr m3</t>
  </si>
  <si>
    <t>Andre kostnader pr m3</t>
  </si>
  <si>
    <t>Gevinst</t>
  </si>
  <si>
    <t>Total Driftskostnad</t>
  </si>
  <si>
    <t>Eiliv  Hovatn</t>
  </si>
  <si>
    <t>h</t>
  </si>
  <si>
    <t>l</t>
  </si>
  <si>
    <t>inkludert forhåndsrydding 500 daa a 500 pr daa</t>
  </si>
  <si>
    <t>Tilbudspris inkludert forhåndsrydding 279,-</t>
  </si>
  <si>
    <t>Enkel priskalyle</t>
  </si>
  <si>
    <t>Versjon 1.1</t>
  </si>
  <si>
    <t>Dato: 20.02.2023</t>
  </si>
  <si>
    <t xml:space="preserve">Driftsstørrelse </t>
  </si>
  <si>
    <t>m³</t>
  </si>
  <si>
    <t>Hogstmaskin</t>
  </si>
  <si>
    <t xml:space="preserve">Timekostnad: </t>
  </si>
  <si>
    <t>kr</t>
  </si>
  <si>
    <t xml:space="preserve">Produksjon pr time: </t>
  </si>
  <si>
    <t>m³/time</t>
  </si>
  <si>
    <t xml:space="preserve">Driftskostnad: </t>
  </si>
  <si>
    <t>kr/m³</t>
  </si>
  <si>
    <t>kroner</t>
  </si>
  <si>
    <t>Lassbærer</t>
  </si>
  <si>
    <t xml:space="preserve">Timepris: </t>
  </si>
  <si>
    <t>kr pr m³</t>
  </si>
  <si>
    <t xml:space="preserve">Graving: </t>
  </si>
  <si>
    <t xml:space="preserve">Andre kostnader: </t>
  </si>
  <si>
    <t xml:space="preserve">Sum kostnader pr m³ </t>
  </si>
  <si>
    <t xml:space="preserve">kroner/m³ </t>
  </si>
  <si>
    <t xml:space="preserve">Fortjenestemargin: </t>
  </si>
  <si>
    <t>%</t>
  </si>
  <si>
    <t>Pris pr 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</si>
</sst>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kr&quot;\ * #,##0.00_-;\-&quot;kr&quot;\ * #,##0.00_-;_-&quot;kr&quot;\ * &quot;-&quot;??_-;_-@_-"/>
    <numFmt numFmtId="43" formatCode="_-* #,##0.00_-;\-* #,##0.00_-;_-* &quot;-&quot;??_-;_-@_-"/>
    <numFmt numFmtId="164" formatCode="_-[$kr-414]\ * #,##0_-;\-[$kr-414]\ * #,##0_-;_-[$kr-414]\ * &quot;-&quot;??_-;_-@_-"/>
    <numFmt numFmtId="165" formatCode="_-* #,##0_-;\-* #,##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1"/>
      <color theme="1"/>
      <name val="Franklin Gothic Medium"/>
      <family val="2"/>
    </font>
    <font>
      <sz val="20"/>
      <color theme="1"/>
      <name val="Franklin Gothic Medium"/>
      <family val="2"/>
    </font>
    <font>
      <sz val="14"/>
      <color theme="1"/>
      <name val="Franklin Gothic Medium"/>
      <family val="2"/>
    </font>
    <font>
      <b/>
      <sz val="14"/>
      <color rgb="FF4B87FF"/>
      <name val="Franklin Gothic Medium"/>
      <family val="2"/>
    </font>
    <font>
      <sz val="14"/>
      <color theme="3"/>
      <name val="Franklin Gothic Medium"/>
      <family val="2"/>
    </font>
    <font>
      <sz val="18"/>
      <color theme="1"/>
      <name val="Franklin Gothic Medium"/>
      <family val="2"/>
    </font>
    <font>
      <b/>
      <sz val="18"/>
      <color rgb="FF4B87FF"/>
      <name val="Franklin Gothic Medium"/>
      <family val="2"/>
    </font>
    <font>
      <b/>
      <sz val="24"/>
      <color rgb="FF4B87FF"/>
      <name val="Franklin Gothic Medium"/>
      <family val="2"/>
    </font>
    <font>
      <sz val="24"/>
      <color theme="1"/>
      <name val="Franklin Gothic Medium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DD305"/>
        <bgColor indexed="64"/>
      </patternFill>
    </fill>
    <fill>
      <patternFill patternType="solid">
        <fgColor rgb="FF4B87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theme="0" tint="-0.499984740745262"/>
      </left>
      <right style="thick">
        <color theme="0" tint="-0.14996795556505021"/>
      </right>
      <top style="thick">
        <color theme="0" tint="-0.499984740745262"/>
      </top>
      <bottom style="thick">
        <color theme="0" tint="-0.14996795556505021"/>
      </bottom>
      <diagonal/>
    </border>
    <border>
      <left/>
      <right/>
      <top/>
      <bottom style="thick">
        <color rgb="FF4B87FF"/>
      </bottom>
      <diagonal/>
    </border>
    <border>
      <left/>
      <right/>
      <top/>
      <bottom style="dashed">
        <color rgb="FF4B87FF"/>
      </bottom>
      <diagonal/>
    </border>
    <border>
      <left/>
      <right/>
      <top style="thick">
        <color rgb="FF4B87FF"/>
      </top>
      <bottom/>
      <diagonal/>
    </border>
    <border>
      <left/>
      <right style="thick">
        <color theme="0" tint="-0.499984740745262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3" applyNumberFormat="0" applyFill="0" applyAlignment="0" applyProtection="0"/>
    <xf numFmtId="0" fontId="4" fillId="3" borderId="4" applyNumberFormat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/>
    <xf numFmtId="1" fontId="0" fillId="0" borderId="0" xfId="0" applyNumberFormat="1"/>
    <xf numFmtId="1" fontId="0" fillId="0" borderId="0" xfId="1" applyNumberFormat="1" applyFont="1"/>
    <xf numFmtId="164" fontId="2" fillId="0" borderId="0" xfId="0" applyNumberFormat="1" applyFont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164" fontId="0" fillId="0" borderId="1" xfId="0" applyNumberFormat="1" applyBorder="1"/>
    <xf numFmtId="1" fontId="0" fillId="0" borderId="1" xfId="0" applyNumberFormat="1" applyBorder="1"/>
    <xf numFmtId="1" fontId="0" fillId="0" borderId="1" xfId="1" applyNumberFormat="1" applyFont="1" applyBorder="1"/>
    <xf numFmtId="9" fontId="0" fillId="0" borderId="1" xfId="2" applyFont="1" applyBorder="1"/>
    <xf numFmtId="164" fontId="2" fillId="0" borderId="2" xfId="0" applyNumberFormat="1" applyFont="1" applyBorder="1"/>
    <xf numFmtId="44" fontId="0" fillId="0" borderId="0" xfId="1" applyFont="1"/>
    <xf numFmtId="44" fontId="0" fillId="0" borderId="0" xfId="0" applyNumberFormat="1"/>
    <xf numFmtId="0" fontId="2" fillId="0" borderId="0" xfId="0" applyFont="1" applyAlignment="1">
      <alignment horizontal="left"/>
    </xf>
    <xf numFmtId="0" fontId="0" fillId="4" borderId="0" xfId="0" applyFill="1"/>
    <xf numFmtId="0" fontId="1" fillId="6" borderId="0" xfId="0" applyFont="1" applyFill="1" applyProtection="1">
      <protection hidden="1"/>
    </xf>
    <xf numFmtId="0" fontId="5" fillId="6" borderId="0" xfId="0" applyFont="1" applyFill="1" applyProtection="1">
      <protection hidden="1"/>
    </xf>
    <xf numFmtId="0" fontId="1" fillId="0" borderId="0" xfId="0" applyFont="1" applyProtection="1">
      <protection hidden="1"/>
    </xf>
    <xf numFmtId="0" fontId="8" fillId="6" borderId="0" xfId="4" applyFont="1" applyFill="1" applyBorder="1" applyProtection="1">
      <protection hidden="1"/>
    </xf>
    <xf numFmtId="0" fontId="1" fillId="7" borderId="0" xfId="0" applyFont="1" applyFill="1" applyProtection="1">
      <protection hidden="1"/>
    </xf>
    <xf numFmtId="0" fontId="1" fillId="8" borderId="0" xfId="0" applyFont="1" applyFill="1" applyProtection="1">
      <protection hidden="1"/>
    </xf>
    <xf numFmtId="0" fontId="6" fillId="6" borderId="0" xfId="4" applyFont="1" applyFill="1" applyBorder="1" applyAlignment="1" applyProtection="1">
      <alignment vertical="center"/>
      <protection hidden="1"/>
    </xf>
    <xf numFmtId="0" fontId="10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/>
    </xf>
    <xf numFmtId="0" fontId="0" fillId="4" borderId="6" xfId="0" applyFill="1" applyBorder="1"/>
    <xf numFmtId="0" fontId="10" fillId="4" borderId="0" xfId="0" applyFont="1" applyFill="1"/>
    <xf numFmtId="0" fontId="11" fillId="4" borderId="0" xfId="0" applyFont="1" applyFill="1" applyAlignment="1">
      <alignment horizontal="right"/>
    </xf>
    <xf numFmtId="0" fontId="0" fillId="4" borderId="0" xfId="0" applyFill="1" applyAlignment="1">
      <alignment horizontal="left"/>
    </xf>
    <xf numFmtId="0" fontId="9" fillId="4" borderId="0" xfId="0" applyFont="1" applyFill="1"/>
    <xf numFmtId="0" fontId="0" fillId="4" borderId="0" xfId="0" applyFill="1" applyAlignment="1">
      <alignment horizontal="left" indent="1"/>
    </xf>
    <xf numFmtId="1" fontId="12" fillId="4" borderId="0" xfId="5" applyNumberFormat="1" applyFont="1" applyFill="1" applyBorder="1" applyProtection="1"/>
    <xf numFmtId="165" fontId="12" fillId="4" borderId="0" xfId="3" applyNumberFormat="1" applyFont="1" applyFill="1" applyBorder="1" applyProtection="1"/>
    <xf numFmtId="0" fontId="0" fillId="4" borderId="7" xfId="0" applyFill="1" applyBorder="1"/>
    <xf numFmtId="0" fontId="14" fillId="4" borderId="0" xfId="0" applyFont="1" applyFill="1" applyAlignment="1">
      <alignment vertical="center"/>
    </xf>
    <xf numFmtId="165" fontId="15" fillId="4" borderId="0" xfId="3" applyNumberFormat="1" applyFont="1" applyFill="1" applyBorder="1" applyProtection="1"/>
    <xf numFmtId="0" fontId="10" fillId="4" borderId="0" xfId="0" applyFont="1" applyFill="1" applyAlignment="1">
      <alignment vertical="center"/>
    </xf>
    <xf numFmtId="165" fontId="16" fillId="4" borderId="0" xfId="3" applyNumberFormat="1" applyFont="1" applyFill="1" applyBorder="1" applyAlignment="1" applyProtection="1">
      <alignment vertical="center"/>
    </xf>
    <xf numFmtId="165" fontId="13" fillId="5" borderId="5" xfId="3" applyNumberFormat="1" applyFont="1" applyFill="1" applyBorder="1" applyAlignment="1" applyProtection="1">
      <alignment horizontal="right" vertical="center" indent="1"/>
      <protection locked="0"/>
    </xf>
    <xf numFmtId="165" fontId="13" fillId="5" borderId="5" xfId="3" applyNumberFormat="1" applyFont="1" applyFill="1" applyBorder="1" applyAlignment="1" applyProtection="1">
      <alignment horizontal="right" vertical="center"/>
      <protection locked="0"/>
    </xf>
    <xf numFmtId="1" fontId="13" fillId="5" borderId="5" xfId="2" applyNumberFormat="1" applyFont="1" applyFill="1" applyBorder="1" applyAlignment="1" applyProtection="1">
      <alignment horizontal="right" vertical="center"/>
      <protection locked="0"/>
    </xf>
    <xf numFmtId="0" fontId="0" fillId="2" borderId="0" xfId="0" applyFill="1" applyAlignment="1">
      <alignment horizontal="left" vertical="top" wrapText="1"/>
    </xf>
    <xf numFmtId="0" fontId="7" fillId="6" borderId="0" xfId="0" applyFont="1" applyFill="1" applyAlignment="1" applyProtection="1">
      <alignment horizontal="left"/>
      <protection hidden="1"/>
    </xf>
    <xf numFmtId="0" fontId="10" fillId="4" borderId="0" xfId="0" applyFont="1" applyFill="1" applyAlignment="1">
      <alignment horizontal="left" vertical="center"/>
    </xf>
    <xf numFmtId="0" fontId="7" fillId="6" borderId="0" xfId="4" applyFont="1" applyFill="1" applyBorder="1" applyAlignment="1" applyProtection="1">
      <alignment horizontal="left"/>
      <protection hidden="1"/>
    </xf>
    <xf numFmtId="0" fontId="17" fillId="4" borderId="0" xfId="0" applyFont="1" applyFill="1" applyAlignment="1">
      <alignment horizontal="right" vertical="center"/>
    </xf>
    <xf numFmtId="0" fontId="14" fillId="4" borderId="8" xfId="0" applyFont="1" applyFill="1" applyBorder="1" applyAlignment="1">
      <alignment horizontal="right" vertical="center"/>
    </xf>
    <xf numFmtId="0" fontId="14" fillId="4" borderId="0" xfId="0" applyFont="1" applyFill="1" applyAlignment="1">
      <alignment horizontal="right" vertical="center"/>
    </xf>
    <xf numFmtId="0" fontId="14" fillId="4" borderId="9" xfId="0" applyFont="1" applyFill="1" applyBorder="1" applyAlignment="1">
      <alignment horizontal="right" vertical="center"/>
    </xf>
    <xf numFmtId="0" fontId="6" fillId="6" borderId="0" xfId="4" applyFont="1" applyFill="1" applyBorder="1" applyAlignment="1" applyProtection="1">
      <alignment horizontal="center"/>
      <protection hidden="1"/>
    </xf>
  </cellXfs>
  <cellStyles count="6">
    <cellStyle name="Beregning" xfId="5" builtinId="22"/>
    <cellStyle name="Komma" xfId="3" builtinId="3"/>
    <cellStyle name="Normal" xfId="0" builtinId="0"/>
    <cellStyle name="Overskrift 1" xfId="4" builtinId="16"/>
    <cellStyle name="Prosent" xfId="2" builtinId="5"/>
    <cellStyle name="Valuta" xfId="1" builtinId="4"/>
  </cellStyles>
  <dxfs count="0"/>
  <tableStyles count="0" defaultTableStyle="TableStyleMedium2" defaultPivotStyle="PivotStyleLight16"/>
  <colors>
    <mruColors>
      <color rgb="FF4B87FF"/>
      <color rgb="FFABC7FF"/>
      <color rgb="FFC9D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95250</xdr:rowOff>
    </xdr:from>
    <xdr:to>
      <xdr:col>2</xdr:col>
      <xdr:colOff>133350</xdr:colOff>
      <xdr:row>3</xdr:row>
      <xdr:rowOff>44450</xdr:rowOff>
    </xdr:to>
    <xdr:pic>
      <xdr:nvPicPr>
        <xdr:cNvPr id="4" name="Grafikk 3" descr="Penger kontur">
          <a:extLst>
            <a:ext uri="{FF2B5EF4-FFF2-40B4-BE49-F238E27FC236}">
              <a16:creationId xmlns:a16="http://schemas.microsoft.com/office/drawing/2014/main" id="{490D5FEC-9713-3238-2222-9D487866E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28600" y="9525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7</xdr:col>
      <xdr:colOff>723900</xdr:colOff>
      <xdr:row>44</xdr:row>
      <xdr:rowOff>19050</xdr:rowOff>
    </xdr:from>
    <xdr:to>
      <xdr:col>11</xdr:col>
      <xdr:colOff>0</xdr:colOff>
      <xdr:row>47</xdr:row>
      <xdr:rowOff>11767</xdr:rowOff>
    </xdr:to>
    <xdr:pic>
      <xdr:nvPicPr>
        <xdr:cNvPr id="5" name="Grafikk 4">
          <a:extLst>
            <a:ext uri="{FF2B5EF4-FFF2-40B4-BE49-F238E27FC236}">
              <a16:creationId xmlns:a16="http://schemas.microsoft.com/office/drawing/2014/main" id="{B1CE0615-2740-4ACB-B91C-2FB16E3F1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7058025" y="7867650"/>
          <a:ext cx="1688113" cy="567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workbookViewId="0">
      <selection activeCell="D19" sqref="D19"/>
    </sheetView>
  </sheetViews>
  <sheetFormatPr defaultColWidth="11.42578125" defaultRowHeight="14.45"/>
  <cols>
    <col min="1" max="1" width="22.140625" bestFit="1" customWidth="1"/>
    <col min="8" max="8" width="12.42578125" bestFit="1" customWidth="1"/>
    <col min="9" max="9" width="12.85546875" bestFit="1" customWidth="1"/>
    <col min="10" max="10" width="21.140625" customWidth="1"/>
  </cols>
  <sheetData>
    <row r="1" spans="1:10">
      <c r="A1" s="7" t="s">
        <v>0</v>
      </c>
      <c r="B1" s="7">
        <v>8000</v>
      </c>
      <c r="C1" s="8"/>
      <c r="E1" s="1"/>
      <c r="F1" s="1"/>
    </row>
    <row r="2" spans="1:10">
      <c r="A2" s="8"/>
      <c r="B2" s="8"/>
      <c r="C2" s="8"/>
    </row>
    <row r="3" spans="1:10">
      <c r="A3" s="8"/>
      <c r="B3" s="9" t="s">
        <v>1</v>
      </c>
      <c r="C3" s="9" t="s">
        <v>2</v>
      </c>
      <c r="F3" s="17" t="s">
        <v>3</v>
      </c>
      <c r="G3" s="2"/>
    </row>
    <row r="4" spans="1:10">
      <c r="A4" s="7" t="s">
        <v>4</v>
      </c>
      <c r="B4" s="10">
        <v>15000</v>
      </c>
      <c r="C4" s="10"/>
      <c r="E4" s="1"/>
      <c r="F4" s="44" t="s">
        <v>5</v>
      </c>
      <c r="G4" s="44"/>
      <c r="H4" s="44"/>
      <c r="I4" s="44"/>
      <c r="J4" s="44"/>
    </row>
    <row r="5" spans="1:10">
      <c r="A5" s="7" t="s">
        <v>6</v>
      </c>
      <c r="B5" s="10">
        <v>1470</v>
      </c>
      <c r="C5" s="10">
        <v>1170</v>
      </c>
      <c r="E5" s="1"/>
      <c r="F5" s="44"/>
      <c r="G5" s="44"/>
      <c r="H5" s="44"/>
      <c r="I5" s="44"/>
      <c r="J5" s="44"/>
    </row>
    <row r="6" spans="1:10">
      <c r="A6" s="7" t="s">
        <v>7</v>
      </c>
      <c r="B6" s="11">
        <v>13</v>
      </c>
      <c r="C6" s="8">
        <v>9</v>
      </c>
      <c r="E6" s="1"/>
      <c r="F6" s="44"/>
      <c r="G6" s="44"/>
      <c r="H6" s="44"/>
      <c r="I6" s="44"/>
      <c r="J6" s="44"/>
    </row>
    <row r="7" spans="1:10">
      <c r="A7" s="7" t="s">
        <v>8</v>
      </c>
      <c r="B7" s="8">
        <v>200000</v>
      </c>
      <c r="C7" s="8"/>
      <c r="E7" s="1"/>
      <c r="F7" s="44"/>
      <c r="G7" s="44"/>
      <c r="H7" s="44"/>
      <c r="I7" s="44"/>
      <c r="J7" s="44"/>
    </row>
    <row r="8" spans="1:10">
      <c r="A8" s="7" t="s">
        <v>9</v>
      </c>
      <c r="B8" s="12"/>
      <c r="C8" s="8"/>
      <c r="E8" s="1"/>
      <c r="F8" s="44"/>
      <c r="G8" s="44"/>
      <c r="H8" s="44"/>
      <c r="I8" s="44"/>
      <c r="J8" s="44"/>
    </row>
    <row r="9" spans="1:10">
      <c r="A9" s="7" t="s">
        <v>10</v>
      </c>
      <c r="B9" s="12"/>
      <c r="C9" s="8"/>
      <c r="E9" s="1"/>
      <c r="F9" s="5"/>
    </row>
    <row r="10" spans="1:10">
      <c r="A10" s="7" t="s">
        <v>11</v>
      </c>
      <c r="B10" s="10">
        <f>B5/B6</f>
        <v>113.07692307692308</v>
      </c>
      <c r="C10" s="10">
        <f>C5/C6</f>
        <v>130</v>
      </c>
      <c r="E10" s="1"/>
      <c r="F10" s="3"/>
      <c r="G10" s="3"/>
    </row>
    <row r="11" spans="1:10">
      <c r="A11" s="7" t="s">
        <v>12</v>
      </c>
      <c r="B11" s="11">
        <f>(B4+B7+B8+B9)/B1</f>
        <v>26.875</v>
      </c>
      <c r="C11" s="8"/>
      <c r="E11" s="1"/>
      <c r="F11" s="4"/>
    </row>
    <row r="12" spans="1:10">
      <c r="A12" s="7" t="s">
        <v>13</v>
      </c>
      <c r="B12" s="13">
        <v>0.05</v>
      </c>
      <c r="C12" s="8"/>
      <c r="E12" s="1"/>
      <c r="F12" s="6"/>
      <c r="H12" s="3"/>
    </row>
    <row r="13" spans="1:10" ht="15" thickBot="1">
      <c r="A13" s="7" t="s">
        <v>14</v>
      </c>
      <c r="B13" s="14">
        <f>(B10+C10+B11)*(1+B12)</f>
        <v>283.44951923076928</v>
      </c>
      <c r="C13" s="8"/>
      <c r="E13" s="1"/>
    </row>
    <row r="14" spans="1:10" ht="15" thickTop="1">
      <c r="F14" s="1"/>
      <c r="J14" s="15"/>
    </row>
    <row r="15" spans="1:10">
      <c r="F15" s="1"/>
      <c r="J15" s="15"/>
    </row>
    <row r="16" spans="1:10">
      <c r="A16" s="1" t="s">
        <v>15</v>
      </c>
      <c r="B16">
        <v>180</v>
      </c>
      <c r="F16" s="1"/>
      <c r="J16" s="16"/>
    </row>
    <row r="17" spans="1:6">
      <c r="C17" s="1"/>
    </row>
    <row r="18" spans="1:6">
      <c r="B18" t="s">
        <v>16</v>
      </c>
      <c r="C18" s="1" t="s">
        <v>17</v>
      </c>
    </row>
    <row r="19" spans="1:6">
      <c r="A19">
        <v>1200</v>
      </c>
      <c r="B19">
        <v>14</v>
      </c>
      <c r="C19" s="1">
        <v>11</v>
      </c>
      <c r="D19">
        <v>257</v>
      </c>
      <c r="E19">
        <v>4375</v>
      </c>
      <c r="F19">
        <f>E19*D19</f>
        <v>1124375</v>
      </c>
    </row>
    <row r="20" spans="1:6">
      <c r="A20">
        <v>1500</v>
      </c>
      <c r="B20">
        <v>14</v>
      </c>
      <c r="C20">
        <v>9</v>
      </c>
      <c r="D20">
        <v>282</v>
      </c>
      <c r="E20">
        <v>3071</v>
      </c>
      <c r="F20">
        <f t="shared" ref="F20:F21" si="0">E20*D20</f>
        <v>866022</v>
      </c>
    </row>
    <row r="21" spans="1:6">
      <c r="A21">
        <v>2000</v>
      </c>
      <c r="B21">
        <v>13</v>
      </c>
      <c r="C21">
        <v>8</v>
      </c>
      <c r="D21">
        <v>307</v>
      </c>
      <c r="E21">
        <v>5155</v>
      </c>
      <c r="F21">
        <f t="shared" si="0"/>
        <v>1582585</v>
      </c>
    </row>
    <row r="22" spans="1:6">
      <c r="D22">
        <f>F22/E22</f>
        <v>283.54749623045791</v>
      </c>
      <c r="E22">
        <f>SUM(E19:E21)</f>
        <v>12601</v>
      </c>
      <c r="F22">
        <f>SUM(F19:F21)</f>
        <v>3572982</v>
      </c>
    </row>
    <row r="23" spans="1:6">
      <c r="A23" t="s">
        <v>18</v>
      </c>
    </row>
    <row r="24" spans="1:6">
      <c r="A24" t="s">
        <v>19</v>
      </c>
    </row>
  </sheetData>
  <mergeCells count="1">
    <mergeCell ref="F4:J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B8792-9283-445E-AECD-CA370802EB87}">
  <sheetPr>
    <pageSetUpPr fitToPage="1"/>
  </sheetPr>
  <dimension ref="A1:K58"/>
  <sheetViews>
    <sheetView showGridLines="0" showRowColHeaders="0" tabSelected="1" zoomScaleNormal="100" workbookViewId="0">
      <selection activeCell="F8" sqref="F8"/>
    </sheetView>
  </sheetViews>
  <sheetFormatPr defaultColWidth="0" defaultRowHeight="14.45" zeroHeight="1"/>
  <cols>
    <col min="1" max="1" width="3.5703125" customWidth="1"/>
    <col min="2" max="2" width="10.85546875" customWidth="1"/>
    <col min="3" max="3" width="19" customWidth="1"/>
    <col min="4" max="4" width="11.28515625" customWidth="1"/>
    <col min="5" max="5" width="10.85546875" customWidth="1"/>
    <col min="6" max="6" width="19" customWidth="1"/>
    <col min="7" max="7" width="10.85546875" customWidth="1"/>
    <col min="8" max="8" width="3.42578125" customWidth="1"/>
    <col min="9" max="9" width="8.42578125" customWidth="1"/>
    <col min="10" max="10" width="10.85546875" customWidth="1"/>
    <col min="11" max="11" width="3.140625" customWidth="1"/>
    <col min="12" max="14" width="10.85546875" hidden="1" customWidth="1"/>
    <col min="15" max="16384" width="10.85546875" hidden="1"/>
  </cols>
  <sheetData>
    <row r="1" spans="1:11" s="21" customFormat="1" ht="33.75" customHeight="1">
      <c r="A1" s="19"/>
      <c r="B1" s="20"/>
      <c r="C1" s="52" t="s">
        <v>20</v>
      </c>
      <c r="D1" s="52"/>
      <c r="E1" s="52"/>
      <c r="F1" s="25"/>
      <c r="G1" s="45" t="s">
        <v>21</v>
      </c>
      <c r="H1" s="25"/>
      <c r="I1" s="47" t="s">
        <v>22</v>
      </c>
      <c r="J1" s="47"/>
      <c r="K1" s="20"/>
    </row>
    <row r="2" spans="1:11" s="21" customFormat="1" ht="37.5" customHeight="1">
      <c r="A2" s="19"/>
      <c r="B2" s="22"/>
      <c r="C2" s="52"/>
      <c r="D2" s="52"/>
      <c r="E2" s="52"/>
      <c r="F2" s="25"/>
      <c r="G2" s="45"/>
      <c r="H2" s="25"/>
      <c r="I2" s="47"/>
      <c r="J2" s="47"/>
      <c r="K2" s="22"/>
    </row>
    <row r="3" spans="1:11" s="23" customFormat="1" ht="3.75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idden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idden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6" customHeight="1" thickBot="1">
      <c r="A7" s="18"/>
      <c r="B7" s="18"/>
      <c r="C7" s="46" t="s">
        <v>23</v>
      </c>
      <c r="D7" s="46"/>
      <c r="E7" s="18"/>
      <c r="F7" s="18"/>
      <c r="G7" s="18"/>
      <c r="H7" s="18"/>
      <c r="I7" s="18"/>
      <c r="J7" s="18"/>
      <c r="K7" s="18"/>
    </row>
    <row r="8" spans="1:11" ht="22.5" customHeight="1" thickTop="1" thickBot="1">
      <c r="A8" s="18"/>
      <c r="B8" s="18"/>
      <c r="C8" s="46"/>
      <c r="D8" s="46"/>
      <c r="E8" s="18"/>
      <c r="F8" s="41"/>
      <c r="G8" s="27" t="s">
        <v>24</v>
      </c>
      <c r="H8" s="18"/>
      <c r="I8" s="18"/>
      <c r="J8" s="18"/>
      <c r="K8" s="18"/>
    </row>
    <row r="9" spans="1:11" ht="6" customHeight="1" thickTop="1">
      <c r="A9" s="18"/>
      <c r="B9" s="18"/>
      <c r="C9" s="46"/>
      <c r="D9" s="46"/>
      <c r="E9" s="18"/>
      <c r="F9" s="18"/>
      <c r="G9" s="18"/>
      <c r="H9" s="18"/>
      <c r="I9" s="18"/>
      <c r="J9" s="18"/>
      <c r="K9" s="18"/>
    </row>
    <row r="10" spans="1:11" ht="5.25" customHeight="1" thickBot="1">
      <c r="A10" s="18"/>
      <c r="B10" s="28"/>
      <c r="C10" s="28"/>
      <c r="D10" s="28"/>
      <c r="E10" s="28"/>
      <c r="F10" s="28"/>
      <c r="G10" s="28"/>
      <c r="H10" s="28"/>
      <c r="I10" s="28"/>
      <c r="J10" s="28"/>
      <c r="K10" s="18"/>
    </row>
    <row r="11" spans="1:11" ht="6" customHeight="1" thickTop="1">
      <c r="A11" s="18"/>
      <c r="B11" s="18"/>
      <c r="C11" s="26"/>
      <c r="D11" s="26"/>
      <c r="E11" s="18"/>
      <c r="F11" s="18"/>
      <c r="G11" s="18"/>
      <c r="H11" s="18"/>
      <c r="I11" s="18"/>
      <c r="J11" s="18"/>
      <c r="K11" s="18"/>
    </row>
    <row r="12" spans="1:11" ht="24.95">
      <c r="A12" s="18"/>
      <c r="B12" s="18"/>
      <c r="C12" s="29" t="s">
        <v>25</v>
      </c>
      <c r="D12" s="18"/>
      <c r="E12" s="18"/>
      <c r="F12" s="18"/>
      <c r="G12" s="18"/>
      <c r="H12" s="18"/>
      <c r="I12" s="18"/>
      <c r="J12" s="18"/>
      <c r="K12" s="18"/>
    </row>
    <row r="13" spans="1:11" ht="5.25" customHeight="1" thickBo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 ht="20.100000000000001" thickTop="1" thickBot="1">
      <c r="A14" s="18"/>
      <c r="B14" s="18"/>
      <c r="C14" s="30" t="s">
        <v>26</v>
      </c>
      <c r="D14" s="42"/>
      <c r="E14" s="27" t="s">
        <v>27</v>
      </c>
      <c r="F14" s="18"/>
      <c r="G14" s="18"/>
      <c r="H14" s="18"/>
      <c r="I14" s="18"/>
      <c r="J14" s="18"/>
      <c r="K14" s="18"/>
    </row>
    <row r="15" spans="1:11" ht="7.5" customHeight="1" thickTop="1" thickBot="1">
      <c r="A15" s="18"/>
      <c r="B15" s="18"/>
      <c r="C15" s="18"/>
      <c r="D15" s="18"/>
      <c r="E15" s="31"/>
      <c r="F15" s="18"/>
      <c r="G15" s="18"/>
      <c r="H15" s="18"/>
      <c r="I15" s="18"/>
      <c r="J15" s="18"/>
      <c r="K15" s="18"/>
    </row>
    <row r="16" spans="1:11" ht="20.100000000000001" thickTop="1" thickBot="1">
      <c r="A16" s="18"/>
      <c r="B16" s="18"/>
      <c r="C16" s="30" t="s">
        <v>28</v>
      </c>
      <c r="D16" s="43"/>
      <c r="E16" s="27" t="s">
        <v>29</v>
      </c>
      <c r="F16" s="18"/>
      <c r="G16" s="32"/>
      <c r="H16" s="18"/>
      <c r="I16" s="18"/>
      <c r="J16" s="18"/>
      <c r="K16" s="18"/>
    </row>
    <row r="17" spans="1:11" ht="7.5" customHeight="1" thickTop="1">
      <c r="A17" s="18"/>
      <c r="B17" s="18"/>
      <c r="C17" s="18"/>
      <c r="D17" s="18"/>
      <c r="E17" s="33"/>
      <c r="F17" s="18"/>
      <c r="G17" s="18"/>
      <c r="H17" s="18"/>
      <c r="I17" s="18"/>
      <c r="J17" s="18"/>
      <c r="K17" s="18"/>
    </row>
    <row r="18" spans="1:11" ht="18.95">
      <c r="A18" s="18"/>
      <c r="B18" s="18"/>
      <c r="C18" s="30" t="s">
        <v>30</v>
      </c>
      <c r="D18" s="34" t="e">
        <f>D14/D16</f>
        <v>#DIV/0!</v>
      </c>
      <c r="E18" s="27" t="s">
        <v>31</v>
      </c>
      <c r="F18" s="35" t="e">
        <f>F8*D18</f>
        <v>#DIV/0!</v>
      </c>
      <c r="G18" s="27" t="s">
        <v>32</v>
      </c>
      <c r="H18" s="18"/>
      <c r="I18" s="18"/>
      <c r="J18" s="18"/>
      <c r="K18" s="18"/>
    </row>
    <row r="19" spans="1:11" ht="6.7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ht="7.5" customHeight="1">
      <c r="A20" s="18"/>
      <c r="B20" s="36"/>
      <c r="C20" s="36"/>
      <c r="D20" s="36"/>
      <c r="E20" s="36"/>
      <c r="F20" s="36"/>
      <c r="G20" s="36"/>
      <c r="H20" s="36"/>
      <c r="I20" s="36"/>
      <c r="J20" s="36"/>
      <c r="K20" s="18"/>
    </row>
    <row r="21" spans="1:11" ht="6" customHeight="1">
      <c r="A21" s="18"/>
      <c r="B21" s="18"/>
      <c r="C21" s="26"/>
      <c r="D21" s="26"/>
      <c r="E21" s="18"/>
      <c r="F21" s="18"/>
      <c r="G21" s="18"/>
      <c r="H21" s="18"/>
      <c r="I21" s="18"/>
      <c r="J21" s="18"/>
      <c r="K21" s="18"/>
    </row>
    <row r="22" spans="1:11" ht="24.95">
      <c r="A22" s="18"/>
      <c r="B22" s="18"/>
      <c r="C22" s="29" t="s">
        <v>33</v>
      </c>
      <c r="D22" s="18"/>
      <c r="E22" s="18"/>
      <c r="F22" s="18"/>
      <c r="G22" s="18"/>
      <c r="H22" s="18"/>
      <c r="I22" s="18"/>
      <c r="J22" s="18"/>
      <c r="K22" s="18"/>
    </row>
    <row r="23" spans="1:11" ht="5.25" customHeight="1" thickBo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pans="1:11" ht="20.100000000000001" thickTop="1" thickBot="1">
      <c r="A24" s="18"/>
      <c r="B24" s="18"/>
      <c r="C24" s="30" t="s">
        <v>34</v>
      </c>
      <c r="D24" s="42"/>
      <c r="E24" s="27" t="s">
        <v>27</v>
      </c>
      <c r="F24" s="18"/>
      <c r="G24" s="18"/>
      <c r="H24" s="18"/>
      <c r="I24" s="18"/>
      <c r="J24" s="18"/>
      <c r="K24" s="18"/>
    </row>
    <row r="25" spans="1:11" ht="7.5" customHeight="1" thickTop="1" thickBot="1">
      <c r="A25" s="18"/>
      <c r="B25" s="18"/>
      <c r="C25" s="18"/>
      <c r="D25" s="18"/>
      <c r="E25" s="31"/>
      <c r="F25" s="18"/>
      <c r="G25" s="18"/>
      <c r="H25" s="18"/>
      <c r="I25" s="18"/>
      <c r="J25" s="18"/>
      <c r="K25" s="18"/>
    </row>
    <row r="26" spans="1:11" ht="20.100000000000001" thickTop="1" thickBot="1">
      <c r="A26" s="18"/>
      <c r="B26" s="18"/>
      <c r="C26" s="30" t="s">
        <v>28</v>
      </c>
      <c r="D26" s="43"/>
      <c r="E26" s="27" t="s">
        <v>29</v>
      </c>
      <c r="F26" s="18"/>
      <c r="G26" s="32"/>
      <c r="H26" s="18"/>
      <c r="I26" s="18"/>
      <c r="J26" s="18"/>
      <c r="K26" s="18"/>
    </row>
    <row r="27" spans="1:11" ht="7.5" customHeight="1" thickTop="1">
      <c r="A27" s="18"/>
      <c r="B27" s="18"/>
      <c r="C27" s="18"/>
      <c r="D27" s="18"/>
      <c r="E27" s="33"/>
      <c r="F27" s="18"/>
      <c r="G27" s="18"/>
      <c r="H27" s="18"/>
      <c r="I27" s="18"/>
      <c r="J27" s="18"/>
      <c r="K27" s="18"/>
    </row>
    <row r="28" spans="1:11" ht="18.95">
      <c r="A28" s="18"/>
      <c r="B28" s="18"/>
      <c r="C28" s="30" t="s">
        <v>30</v>
      </c>
      <c r="D28" s="34" t="e">
        <f>D24/D26</f>
        <v>#DIV/0!</v>
      </c>
      <c r="E28" s="27" t="s">
        <v>35</v>
      </c>
      <c r="F28" s="35" t="e">
        <f>F8*D28</f>
        <v>#DIV/0!</v>
      </c>
      <c r="G28" s="27" t="s">
        <v>32</v>
      </c>
      <c r="H28" s="18"/>
      <c r="I28" s="18"/>
      <c r="J28" s="18"/>
      <c r="K28" s="18"/>
    </row>
    <row r="29" spans="1:11" ht="9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</row>
    <row r="30" spans="1:11" ht="5.25" customHeight="1" thickBot="1">
      <c r="A30" s="18"/>
      <c r="B30" s="28"/>
      <c r="C30" s="28"/>
      <c r="D30" s="28"/>
      <c r="E30" s="28"/>
      <c r="F30" s="28"/>
      <c r="G30" s="28"/>
      <c r="H30" s="28"/>
      <c r="I30" s="28"/>
      <c r="J30" s="28"/>
      <c r="K30" s="18"/>
    </row>
    <row r="31" spans="1:11" ht="8.25" customHeight="1" thickTop="1" thickBot="1">
      <c r="A31" s="18"/>
      <c r="B31" s="18"/>
      <c r="C31" s="49" t="s">
        <v>36</v>
      </c>
      <c r="D31" s="49"/>
      <c r="E31" s="49"/>
      <c r="F31" s="18"/>
      <c r="G31" s="18"/>
      <c r="H31" s="18"/>
      <c r="I31" s="18"/>
      <c r="J31" s="18"/>
      <c r="K31" s="18"/>
    </row>
    <row r="32" spans="1:11" ht="22.5" customHeight="1" thickTop="1" thickBot="1">
      <c r="A32" s="18"/>
      <c r="B32" s="18"/>
      <c r="C32" s="50"/>
      <c r="D32" s="50"/>
      <c r="E32" s="50"/>
      <c r="F32" s="42"/>
      <c r="G32" s="27" t="s">
        <v>32</v>
      </c>
      <c r="H32" s="18"/>
      <c r="I32" s="18"/>
      <c r="J32" s="18"/>
      <c r="K32" s="18"/>
    </row>
    <row r="33" spans="1:11" ht="6" customHeight="1" thickTop="1" thickBot="1">
      <c r="A33" s="18"/>
      <c r="B33" s="18"/>
      <c r="C33" s="50"/>
      <c r="D33" s="50"/>
      <c r="E33" s="50"/>
      <c r="F33" s="18"/>
      <c r="G33" s="31"/>
      <c r="H33" s="18"/>
      <c r="I33" s="18"/>
      <c r="J33" s="18"/>
      <c r="K33" s="18"/>
    </row>
    <row r="34" spans="1:11" ht="22.5" customHeight="1" thickTop="1" thickBot="1">
      <c r="A34" s="18"/>
      <c r="B34" s="18"/>
      <c r="C34" s="50" t="s">
        <v>37</v>
      </c>
      <c r="D34" s="50"/>
      <c r="E34" s="51"/>
      <c r="F34" s="42">
        <v>0</v>
      </c>
      <c r="G34" s="27" t="s">
        <v>32</v>
      </c>
      <c r="H34" s="18"/>
      <c r="I34" s="18"/>
      <c r="J34" s="18"/>
      <c r="K34" s="18"/>
    </row>
    <row r="35" spans="1:11" ht="7.5" customHeight="1" thickTop="1">
      <c r="A35" s="18"/>
      <c r="B35" s="18"/>
      <c r="C35" s="37"/>
      <c r="D35" s="37"/>
      <c r="E35" s="18"/>
      <c r="F35" s="18"/>
      <c r="G35" s="18"/>
      <c r="H35" s="18"/>
      <c r="I35" s="18"/>
      <c r="J35" s="18"/>
      <c r="K35" s="18"/>
    </row>
    <row r="36" spans="1:11" ht="22.5" customHeight="1">
      <c r="A36" s="18"/>
      <c r="B36" s="18"/>
      <c r="C36" s="50" t="s">
        <v>38</v>
      </c>
      <c r="D36" s="50"/>
      <c r="E36" s="50"/>
      <c r="F36" s="38" t="e">
        <f>(F18+F28+F32+F34)/F8</f>
        <v>#DIV/0!</v>
      </c>
      <c r="G36" s="27" t="s">
        <v>39</v>
      </c>
      <c r="H36" s="18"/>
      <c r="I36" s="18"/>
      <c r="J36" s="18"/>
      <c r="K36" s="18"/>
    </row>
    <row r="37" spans="1:11" ht="15.75" customHeight="1" thickBot="1">
      <c r="A37" s="18"/>
      <c r="B37" s="18"/>
      <c r="C37" s="18"/>
      <c r="D37" s="39"/>
      <c r="E37" s="18"/>
      <c r="F37" s="18"/>
      <c r="G37" s="18"/>
      <c r="H37" s="18"/>
      <c r="I37" s="18"/>
      <c r="J37" s="18"/>
      <c r="K37" s="18"/>
    </row>
    <row r="38" spans="1:11" ht="20.100000000000001" thickTop="1" thickBot="1">
      <c r="A38" s="18"/>
      <c r="B38" s="18"/>
      <c r="C38" s="30" t="s">
        <v>40</v>
      </c>
      <c r="D38" s="42"/>
      <c r="E38" s="27" t="s">
        <v>41</v>
      </c>
      <c r="F38" s="18"/>
      <c r="G38" s="18"/>
      <c r="H38" s="18"/>
      <c r="I38" s="18"/>
      <c r="J38" s="18"/>
      <c r="K38" s="18"/>
    </row>
    <row r="39" spans="1:11" ht="15" thickTop="1">
      <c r="A39" s="18"/>
      <c r="B39" s="36"/>
      <c r="C39" s="36"/>
      <c r="D39" s="36"/>
      <c r="E39" s="36"/>
      <c r="F39" s="36"/>
      <c r="G39" s="36"/>
      <c r="H39" s="36"/>
      <c r="I39" s="36"/>
      <c r="J39" s="36"/>
      <c r="K39" s="18"/>
    </row>
    <row r="40" spans="1:11" ht="7.5" customHeight="1">
      <c r="A40" s="18"/>
      <c r="B40" s="18"/>
      <c r="C40" s="18"/>
      <c r="D40" s="18"/>
      <c r="E40" s="33"/>
      <c r="F40" s="18"/>
      <c r="G40" s="18"/>
      <c r="H40" s="18"/>
      <c r="I40" s="18"/>
      <c r="J40" s="18"/>
      <c r="K40" s="18"/>
    </row>
    <row r="41" spans="1:11" ht="22.5" customHeight="1">
      <c r="A41" s="18"/>
      <c r="B41" s="18"/>
      <c r="C41" s="48" t="s">
        <v>42</v>
      </c>
      <c r="D41" s="48"/>
      <c r="E41" s="48"/>
      <c r="F41" s="40" t="e">
        <f>F36*(1+D38%)</f>
        <v>#DIV/0!</v>
      </c>
      <c r="G41" s="27" t="s">
        <v>39</v>
      </c>
      <c r="H41" s="18"/>
      <c r="I41" s="18"/>
      <c r="J41" s="18"/>
      <c r="K41" s="18"/>
    </row>
    <row r="42" spans="1:1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</row>
    <row r="43" spans="1:11" s="23" customFormat="1" ht="3.75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4" spans="1:1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spans="1:1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spans="1:1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49" spans="1:11" hidden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1" hidden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</row>
    <row r="51" spans="1:11" hidden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</row>
    <row r="52" spans="1:11" hidden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</row>
    <row r="53" spans="1:11" hidden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</row>
    <row r="54" spans="1:11" hidden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</row>
    <row r="55" spans="1:11" hidden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</row>
    <row r="56" spans="1:11" hidden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</row>
    <row r="57" spans="1:11" hidden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</row>
    <row r="58" spans="1:11" hidden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</row>
  </sheetData>
  <sheetProtection algorithmName="SHA-512" hashValue="CTle1ZfFKs7VFYcFzNIFRAR39VrRzwQCRZHzqVgq1gDcg2p6Mm+IORmoI7ikmGmH7ckT4gehfoVjTeADO6iwPg==" saltValue="5ABqi3UROFvfunSlIxQ0ng==" spinCount="100000" sheet="1" objects="1" scenarios="1" selectLockedCells="1"/>
  <mergeCells count="8">
    <mergeCell ref="G1:G2"/>
    <mergeCell ref="C7:D9"/>
    <mergeCell ref="I1:J2"/>
    <mergeCell ref="C41:E41"/>
    <mergeCell ref="C31:E33"/>
    <mergeCell ref="C34:E34"/>
    <mergeCell ref="C36:E36"/>
    <mergeCell ref="C1:E2"/>
  </mergeCells>
  <conditionalFormatting sqref="D16">
    <cfRule type="colorScale" priority="33">
      <colorScale>
        <cfvo type="formula" val="&quot;&gt;&quot;&quot;$T$20+$T$22&quot;&quot;&quot;"/>
        <cfvo type="max"/>
        <color rgb="FFFF7128"/>
        <color rgb="FFFFEF9C"/>
      </colorScale>
    </cfRule>
    <cfRule type="colorScale" priority="34">
      <colorScale>
        <cfvo type="num" val="0"/>
        <cfvo type="max"/>
        <color theme="0"/>
        <color theme="0"/>
      </colorScale>
    </cfRule>
    <cfRule type="colorScale" priority="35">
      <colorScale>
        <cfvo type="num" val="0"/>
        <cfvo type="max"/>
        <color theme="0"/>
        <color theme="0"/>
      </colorScale>
    </cfRule>
  </conditionalFormatting>
  <conditionalFormatting sqref="D16">
    <cfRule type="colorScale" priority="36">
      <colorScale>
        <cfvo type="num" val="0"/>
        <cfvo type="max"/>
        <color theme="0"/>
        <color theme="0"/>
      </colorScale>
    </cfRule>
  </conditionalFormatting>
  <conditionalFormatting sqref="F8">
    <cfRule type="colorScale" priority="29">
      <colorScale>
        <cfvo type="formula" val="&quot;&gt;&quot;&quot;$T$20+$T$22&quot;&quot;&quot;"/>
        <cfvo type="max"/>
        <color rgb="FFFF7128"/>
        <color rgb="FFFFEF9C"/>
      </colorScale>
    </cfRule>
    <cfRule type="colorScale" priority="30">
      <colorScale>
        <cfvo type="num" val="0"/>
        <cfvo type="max"/>
        <color theme="0"/>
        <color theme="0"/>
      </colorScale>
    </cfRule>
    <cfRule type="colorScale" priority="31">
      <colorScale>
        <cfvo type="num" val="0"/>
        <cfvo type="max"/>
        <color theme="0"/>
        <color theme="0"/>
      </colorScale>
    </cfRule>
  </conditionalFormatting>
  <conditionalFormatting sqref="F8">
    <cfRule type="colorScale" priority="32">
      <colorScale>
        <cfvo type="num" val="0"/>
        <cfvo type="max"/>
        <color theme="0"/>
        <color theme="0"/>
      </colorScale>
    </cfRule>
  </conditionalFormatting>
  <conditionalFormatting sqref="D24">
    <cfRule type="colorScale" priority="25">
      <colorScale>
        <cfvo type="formula" val="&quot;&gt;&quot;&quot;$T$20+$T$22&quot;&quot;&quot;"/>
        <cfvo type="max"/>
        <color rgb="FFFF7128"/>
        <color rgb="FFFFEF9C"/>
      </colorScale>
    </cfRule>
    <cfRule type="colorScale" priority="26">
      <colorScale>
        <cfvo type="num" val="0"/>
        <cfvo type="max"/>
        <color theme="0"/>
        <color theme="0"/>
      </colorScale>
    </cfRule>
    <cfRule type="colorScale" priority="27">
      <colorScale>
        <cfvo type="num" val="0"/>
        <cfvo type="max"/>
        <color theme="0"/>
        <color theme="0"/>
      </colorScale>
    </cfRule>
  </conditionalFormatting>
  <conditionalFormatting sqref="D24">
    <cfRule type="colorScale" priority="28">
      <colorScale>
        <cfvo type="num" val="0"/>
        <cfvo type="max"/>
        <color theme="0"/>
        <color theme="0"/>
      </colorScale>
    </cfRule>
  </conditionalFormatting>
  <conditionalFormatting sqref="D26">
    <cfRule type="colorScale" priority="21">
      <colorScale>
        <cfvo type="formula" val="&quot;&gt;&quot;&quot;$T$20+$T$22&quot;&quot;&quot;"/>
        <cfvo type="max"/>
        <color rgb="FFFF7128"/>
        <color rgb="FFFFEF9C"/>
      </colorScale>
    </cfRule>
    <cfRule type="colorScale" priority="22">
      <colorScale>
        <cfvo type="num" val="0"/>
        <cfvo type="max"/>
        <color theme="0"/>
        <color theme="0"/>
      </colorScale>
    </cfRule>
    <cfRule type="colorScale" priority="23">
      <colorScale>
        <cfvo type="num" val="0"/>
        <cfvo type="max"/>
        <color theme="0"/>
        <color theme="0"/>
      </colorScale>
    </cfRule>
  </conditionalFormatting>
  <conditionalFormatting sqref="D26">
    <cfRule type="colorScale" priority="24">
      <colorScale>
        <cfvo type="num" val="0"/>
        <cfvo type="max"/>
        <color theme="0"/>
        <color theme="0"/>
      </colorScale>
    </cfRule>
  </conditionalFormatting>
  <conditionalFormatting sqref="F32">
    <cfRule type="colorScale" priority="17">
      <colorScale>
        <cfvo type="formula" val="&quot;&gt;&quot;&quot;$T$20+$T$22&quot;&quot;&quot;"/>
        <cfvo type="max"/>
        <color rgb="FFFF7128"/>
        <color rgb="FFFFEF9C"/>
      </colorScale>
    </cfRule>
    <cfRule type="colorScale" priority="18">
      <colorScale>
        <cfvo type="num" val="0"/>
        <cfvo type="max"/>
        <color theme="0"/>
        <color theme="0"/>
      </colorScale>
    </cfRule>
    <cfRule type="colorScale" priority="19">
      <colorScale>
        <cfvo type="num" val="0"/>
        <cfvo type="max"/>
        <color theme="0"/>
        <color theme="0"/>
      </colorScale>
    </cfRule>
  </conditionalFormatting>
  <conditionalFormatting sqref="F32">
    <cfRule type="colorScale" priority="20">
      <colorScale>
        <cfvo type="num" val="0"/>
        <cfvo type="max"/>
        <color theme="0"/>
        <color theme="0"/>
      </colorScale>
    </cfRule>
  </conditionalFormatting>
  <conditionalFormatting sqref="D14">
    <cfRule type="colorScale" priority="13">
      <colorScale>
        <cfvo type="formula" val="&quot;&gt;&quot;&quot;$T$20+$T$22&quot;&quot;&quot;"/>
        <cfvo type="max"/>
        <color rgb="FFFF7128"/>
        <color rgb="FFFFEF9C"/>
      </colorScale>
    </cfRule>
    <cfRule type="colorScale" priority="14">
      <colorScale>
        <cfvo type="num" val="0"/>
        <cfvo type="max"/>
        <color theme="0"/>
        <color theme="0"/>
      </colorScale>
    </cfRule>
    <cfRule type="colorScale" priority="15">
      <colorScale>
        <cfvo type="num" val="0"/>
        <cfvo type="max"/>
        <color theme="0"/>
        <color theme="0"/>
      </colorScale>
    </cfRule>
  </conditionalFormatting>
  <conditionalFormatting sqref="D14">
    <cfRule type="colorScale" priority="16">
      <colorScale>
        <cfvo type="num" val="0"/>
        <cfvo type="max"/>
        <color theme="0"/>
        <color theme="0"/>
      </colorScale>
    </cfRule>
  </conditionalFormatting>
  <conditionalFormatting sqref="F34">
    <cfRule type="colorScale" priority="9">
      <colorScale>
        <cfvo type="formula" val="&quot;&gt;&quot;&quot;$T$20+$T$22&quot;&quot;&quot;"/>
        <cfvo type="max"/>
        <color rgb="FFFF7128"/>
        <color rgb="FFFFEF9C"/>
      </colorScale>
    </cfRule>
    <cfRule type="colorScale" priority="10">
      <colorScale>
        <cfvo type="num" val="0"/>
        <cfvo type="max"/>
        <color theme="0"/>
        <color theme="0"/>
      </colorScale>
    </cfRule>
    <cfRule type="colorScale" priority="11">
      <colorScale>
        <cfvo type="num" val="0"/>
        <cfvo type="max"/>
        <color theme="0"/>
        <color theme="0"/>
      </colorScale>
    </cfRule>
  </conditionalFormatting>
  <conditionalFormatting sqref="F34">
    <cfRule type="colorScale" priority="12">
      <colorScale>
        <cfvo type="num" val="0"/>
        <cfvo type="max"/>
        <color theme="0"/>
        <color theme="0"/>
      </colorScale>
    </cfRule>
  </conditionalFormatting>
  <conditionalFormatting sqref="D38">
    <cfRule type="colorScale" priority="1">
      <colorScale>
        <cfvo type="formula" val="&quot;&gt;&quot;&quot;$T$20+$T$22&quot;&quot;&quot;"/>
        <cfvo type="max"/>
        <color rgb="FFFF7128"/>
        <color rgb="FFFFEF9C"/>
      </colorScale>
    </cfRule>
    <cfRule type="colorScale" priority="2">
      <colorScale>
        <cfvo type="num" val="0"/>
        <cfvo type="max"/>
        <color theme="0"/>
        <color theme="0"/>
      </colorScale>
    </cfRule>
    <cfRule type="colorScale" priority="3">
      <colorScale>
        <cfvo type="num" val="0"/>
        <cfvo type="max"/>
        <color theme="0"/>
        <color theme="0"/>
      </colorScale>
    </cfRule>
  </conditionalFormatting>
  <conditionalFormatting sqref="D38">
    <cfRule type="colorScale" priority="4">
      <colorScale>
        <cfvo type="num" val="0"/>
        <cfvo type="max"/>
        <color theme="0"/>
        <color theme="0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78" orientation="portrait" r:id="rId1"/>
  <ignoredErrors>
    <ignoredError sqref="F36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09ca2e-1d69-4f5a-bf3e-6aa45bd0144b" xsi:nil="true"/>
    <lcf76f155ced4ddcb4097134ff3c332f xmlns="b90aeffd-0b9b-46b4-95f5-83eddff6deb4">
      <Terms xmlns="http://schemas.microsoft.com/office/infopath/2007/PartnerControls"/>
    </lcf76f155ced4ddcb4097134ff3c332f>
    <SharedWithUsers xmlns="f009ca2e-1d69-4f5a-bf3e-6aa45bd0144b">
      <UserInfo>
        <DisplayName>Ragnhild Kjeldsen</DisplayName>
        <AccountId>20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78482ED2A2E444BEFF43D3502A6F9C" ma:contentTypeVersion="13" ma:contentTypeDescription="Opprett et nytt dokument." ma:contentTypeScope="" ma:versionID="bbb1e88a545b2b96c26ae01ffaadc8c5">
  <xsd:schema xmlns:xsd="http://www.w3.org/2001/XMLSchema" xmlns:xs="http://www.w3.org/2001/XMLSchema" xmlns:p="http://schemas.microsoft.com/office/2006/metadata/properties" xmlns:ns2="b90aeffd-0b9b-46b4-95f5-83eddff6deb4" xmlns:ns3="f009ca2e-1d69-4f5a-bf3e-6aa45bd0144b" targetNamespace="http://schemas.microsoft.com/office/2006/metadata/properties" ma:root="true" ma:fieldsID="f9162c0767cfddadf7b220507306c76e" ns2:_="" ns3:_="">
    <xsd:import namespace="b90aeffd-0b9b-46b4-95f5-83eddff6deb4"/>
    <xsd:import namespace="f009ca2e-1d69-4f5a-bf3e-6aa45bd014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aeffd-0b9b-46b4-95f5-83eddff6de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emerkelapper" ma:readOnly="false" ma:fieldId="{5cf76f15-5ced-4ddc-b409-7134ff3c332f}" ma:taxonomyMulti="true" ma:sspId="b4d80d10-9a47-48d1-9541-931886bfef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9ca2e-1d69-4f5a-bf3e-6aa45bd0144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98c7bb0-2d7d-491c-ac73-e0ded4386d82}" ma:internalName="TaxCatchAll" ma:showField="CatchAllData" ma:web="f009ca2e-1d69-4f5a-bf3e-6aa45bd014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37C05E-30A3-41D6-8242-E5B404C83819}"/>
</file>

<file path=customXml/itemProps2.xml><?xml version="1.0" encoding="utf-8"?>
<ds:datastoreItem xmlns:ds="http://schemas.openxmlformats.org/officeDocument/2006/customXml" ds:itemID="{8DEBC79C-03F4-40AF-BC42-E94BBDB72698}"/>
</file>

<file path=customXml/itemProps3.xml><?xml version="1.0" encoding="utf-8"?>
<ds:datastoreItem xmlns:ds="http://schemas.openxmlformats.org/officeDocument/2006/customXml" ds:itemID="{46B9296B-EE0E-4F91-A01E-10D5397E13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Eier</dc:creator>
  <cp:keywords/>
  <dc:description/>
  <cp:lastModifiedBy/>
  <cp:revision/>
  <dcterms:created xsi:type="dcterms:W3CDTF">2018-02-20T11:13:05Z</dcterms:created>
  <dcterms:modified xsi:type="dcterms:W3CDTF">2023-06-02T08:39:34Z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0x0101008378482ED2A2E444BEFF43D3502A6F9C</vt:lpwstr>
  </property>
  <property fmtid="{D5CDD505-2E9C-101B-9397-08002B2CF9AE}" pid="3" name="MediaServiceImageTags">
    <vt:lpwstr/>
  </property>
</Properties>
</file>