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kogkursbiri.sharepoint.com/sites/553052Veikonomikalkulatorer/Delte dokumenter/"/>
    </mc:Choice>
  </mc:AlternateContent>
  <xr:revisionPtr revIDLastSave="785" documentId="13_ncr:4000b_{77EC215E-CA97-4BE5-827E-FE4C306A6E8A}" xr6:coauthVersionLast="47" xr6:coauthVersionMax="47" xr10:uidLastSave="{4197E200-ED96-4BD4-A1F0-E957A0DDAFCD}"/>
  <bookViews>
    <workbookView xWindow="28680" yWindow="-120" windowWidth="29040" windowHeight="15720" xr2:uid="{D6922419-01AC-4FED-89E4-D14140DFF39D}"/>
  </bookViews>
  <sheets>
    <sheet name="Hovedmeny" sheetId="22" r:id="rId1"/>
    <sheet name="Veilag med &lt;15 personer" sheetId="11" r:id="rId2"/>
    <sheet name="Veilag med &lt;50 personer" sheetId="24" r:id="rId3"/>
    <sheet name="Veilag med &lt;100 personer " sheetId="20" r:id="rId4"/>
    <sheet name="Veilag med &lt;200 personer" sheetId="19" r:id="rId5"/>
    <sheet name="Veilag med &lt;300 personer" sheetId="18" r:id="rId6"/>
    <sheet name="Veilag med &lt; 500 personer" sheetId="25" r:id="rId7"/>
    <sheet name="Hjelpetabell" sheetId="23" state="hidden" r:id="rId8"/>
  </sheets>
  <definedNames>
    <definedName name="_xlnm.Print_Titles" localSheetId="3">'Veilag med &lt;100 personer '!$3:$3</definedName>
    <definedName name="_xlnm.Print_Titles" localSheetId="1">'Veilag med &lt;15 personer'!$2:$2</definedName>
    <definedName name="_xlnm.Print_Titles" localSheetId="4">'Veilag med &lt;200 personer'!$2:$2</definedName>
    <definedName name="_xlnm.Print_Titles" localSheetId="5">'Veilag med &lt;300 personer'!$2:$2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1" l="1"/>
  <c r="E566" i="25"/>
  <c r="G565" i="25"/>
  <c r="F565" i="25"/>
  <c r="H565" i="25" s="1"/>
  <c r="G564" i="25"/>
  <c r="F564" i="25"/>
  <c r="H564" i="25" s="1"/>
  <c r="G563" i="25"/>
  <c r="F563" i="25"/>
  <c r="G562" i="25"/>
  <c r="F562" i="25"/>
  <c r="G561" i="25"/>
  <c r="F561" i="25"/>
  <c r="H561" i="25" s="1"/>
  <c r="G560" i="25"/>
  <c r="F560" i="25"/>
  <c r="G559" i="25"/>
  <c r="F559" i="25"/>
  <c r="G558" i="25"/>
  <c r="F558" i="25"/>
  <c r="G557" i="25"/>
  <c r="F557" i="25"/>
  <c r="G556" i="25"/>
  <c r="F556" i="25"/>
  <c r="H556" i="25" s="1"/>
  <c r="G555" i="25"/>
  <c r="F555" i="25"/>
  <c r="G554" i="25"/>
  <c r="F554" i="25"/>
  <c r="G553" i="25"/>
  <c r="F553" i="25"/>
  <c r="H553" i="25" s="1"/>
  <c r="G552" i="25"/>
  <c r="F552" i="25"/>
  <c r="G551" i="25"/>
  <c r="F551" i="25"/>
  <c r="G550" i="25"/>
  <c r="F550" i="25"/>
  <c r="G549" i="25"/>
  <c r="F549" i="25"/>
  <c r="H549" i="25" s="1"/>
  <c r="G548" i="25"/>
  <c r="F548" i="25"/>
  <c r="G547" i="25"/>
  <c r="F547" i="25"/>
  <c r="G546" i="25"/>
  <c r="F546" i="25"/>
  <c r="G545" i="25"/>
  <c r="F545" i="25"/>
  <c r="H545" i="25" s="1"/>
  <c r="G544" i="25"/>
  <c r="F544" i="25"/>
  <c r="G543" i="25"/>
  <c r="F543" i="25"/>
  <c r="G542" i="25"/>
  <c r="F542" i="25"/>
  <c r="G541" i="25"/>
  <c r="F541" i="25"/>
  <c r="H541" i="25" s="1"/>
  <c r="G540" i="25"/>
  <c r="F540" i="25"/>
  <c r="G539" i="25"/>
  <c r="F539" i="25"/>
  <c r="G538" i="25"/>
  <c r="F538" i="25"/>
  <c r="G537" i="25"/>
  <c r="F537" i="25"/>
  <c r="G536" i="25"/>
  <c r="F536" i="25"/>
  <c r="G535" i="25"/>
  <c r="F535" i="25"/>
  <c r="G534" i="25"/>
  <c r="F534" i="25"/>
  <c r="G533" i="25"/>
  <c r="F533" i="25"/>
  <c r="H533" i="25" s="1"/>
  <c r="G532" i="25"/>
  <c r="F532" i="25"/>
  <c r="H532" i="25" s="1"/>
  <c r="G531" i="25"/>
  <c r="F531" i="25"/>
  <c r="G530" i="25"/>
  <c r="F530" i="25"/>
  <c r="G529" i="25"/>
  <c r="F529" i="25"/>
  <c r="H529" i="25" s="1"/>
  <c r="G528" i="25"/>
  <c r="F528" i="25"/>
  <c r="G527" i="25"/>
  <c r="F527" i="25"/>
  <c r="G526" i="25"/>
  <c r="F526" i="25"/>
  <c r="G525" i="25"/>
  <c r="F525" i="25"/>
  <c r="H525" i="25" s="1"/>
  <c r="G524" i="25"/>
  <c r="F524" i="25"/>
  <c r="H524" i="25" s="1"/>
  <c r="G523" i="25"/>
  <c r="F523" i="25"/>
  <c r="G522" i="25"/>
  <c r="F522" i="25"/>
  <c r="G521" i="25"/>
  <c r="F521" i="25"/>
  <c r="H521" i="25" s="1"/>
  <c r="G520" i="25"/>
  <c r="F520" i="25"/>
  <c r="G519" i="25"/>
  <c r="F519" i="25"/>
  <c r="G518" i="25"/>
  <c r="F518" i="25"/>
  <c r="G517" i="25"/>
  <c r="F517" i="25"/>
  <c r="H517" i="25" s="1"/>
  <c r="G516" i="25"/>
  <c r="F516" i="25"/>
  <c r="H516" i="25" s="1"/>
  <c r="G515" i="25"/>
  <c r="F515" i="25"/>
  <c r="G514" i="25"/>
  <c r="F514" i="25"/>
  <c r="G513" i="25"/>
  <c r="F513" i="25"/>
  <c r="H513" i="25" s="1"/>
  <c r="G512" i="25"/>
  <c r="F512" i="25"/>
  <c r="G511" i="25"/>
  <c r="F511" i="25"/>
  <c r="H511" i="25" s="1"/>
  <c r="G510" i="25"/>
  <c r="F510" i="25"/>
  <c r="G509" i="25"/>
  <c r="F509" i="25"/>
  <c r="H509" i="25" s="1"/>
  <c r="G508" i="25"/>
  <c r="F508" i="25"/>
  <c r="H508" i="25" s="1"/>
  <c r="G507" i="25"/>
  <c r="F507" i="25"/>
  <c r="H507" i="25" s="1"/>
  <c r="G506" i="25"/>
  <c r="F506" i="25"/>
  <c r="G505" i="25"/>
  <c r="F505" i="25"/>
  <c r="H505" i="25" s="1"/>
  <c r="G504" i="25"/>
  <c r="F504" i="25"/>
  <c r="G503" i="25"/>
  <c r="F503" i="25"/>
  <c r="G502" i="25"/>
  <c r="F502" i="25"/>
  <c r="G501" i="25"/>
  <c r="F501" i="25"/>
  <c r="G500" i="25"/>
  <c r="F500" i="25"/>
  <c r="G499" i="25"/>
  <c r="F499" i="25"/>
  <c r="G498" i="25"/>
  <c r="F498" i="25"/>
  <c r="G497" i="25"/>
  <c r="F497" i="25"/>
  <c r="G496" i="25"/>
  <c r="F496" i="25"/>
  <c r="G495" i="25"/>
  <c r="F495" i="25"/>
  <c r="G494" i="25"/>
  <c r="F494" i="25"/>
  <c r="G493" i="25"/>
  <c r="F493" i="25"/>
  <c r="G492" i="25"/>
  <c r="F492" i="25"/>
  <c r="H492" i="25" s="1"/>
  <c r="G491" i="25"/>
  <c r="F491" i="25"/>
  <c r="H491" i="25" s="1"/>
  <c r="G490" i="25"/>
  <c r="F490" i="25"/>
  <c r="G489" i="25"/>
  <c r="F489" i="25"/>
  <c r="G488" i="25"/>
  <c r="F488" i="25"/>
  <c r="G487" i="25"/>
  <c r="F487" i="25"/>
  <c r="G486" i="25"/>
  <c r="F486" i="25"/>
  <c r="G485" i="25"/>
  <c r="F485" i="25"/>
  <c r="G484" i="25"/>
  <c r="F484" i="25"/>
  <c r="G483" i="25"/>
  <c r="F483" i="25"/>
  <c r="G482" i="25"/>
  <c r="F482" i="25"/>
  <c r="G481" i="25"/>
  <c r="F481" i="25"/>
  <c r="G480" i="25"/>
  <c r="F480" i="25"/>
  <c r="G479" i="25"/>
  <c r="F479" i="25"/>
  <c r="G478" i="25"/>
  <c r="F478" i="25"/>
  <c r="G477" i="25"/>
  <c r="F477" i="25"/>
  <c r="G476" i="25"/>
  <c r="F476" i="25"/>
  <c r="H476" i="25" s="1"/>
  <c r="G475" i="25"/>
  <c r="F475" i="25"/>
  <c r="G474" i="25"/>
  <c r="F474" i="25"/>
  <c r="G473" i="25"/>
  <c r="F473" i="25"/>
  <c r="G472" i="25"/>
  <c r="F472" i="25"/>
  <c r="G471" i="25"/>
  <c r="F471" i="25"/>
  <c r="G470" i="25"/>
  <c r="H470" i="25" s="1"/>
  <c r="F470" i="25"/>
  <c r="G469" i="25"/>
  <c r="F469" i="25"/>
  <c r="G468" i="25"/>
  <c r="F468" i="25"/>
  <c r="H468" i="25" s="1"/>
  <c r="G467" i="25"/>
  <c r="F467" i="25"/>
  <c r="G466" i="25"/>
  <c r="F466" i="25"/>
  <c r="G465" i="25"/>
  <c r="F465" i="25"/>
  <c r="G464" i="25"/>
  <c r="F464" i="25"/>
  <c r="G463" i="25"/>
  <c r="F463" i="25"/>
  <c r="G462" i="25"/>
  <c r="F462" i="25"/>
  <c r="G461" i="25"/>
  <c r="F461" i="25"/>
  <c r="G460" i="25"/>
  <c r="F460" i="25"/>
  <c r="H460" i="25" s="1"/>
  <c r="G459" i="25"/>
  <c r="F459" i="25"/>
  <c r="H459" i="25" s="1"/>
  <c r="G458" i="25"/>
  <c r="F458" i="25"/>
  <c r="G457" i="25"/>
  <c r="F457" i="25"/>
  <c r="G456" i="25"/>
  <c r="F456" i="25"/>
  <c r="G455" i="25"/>
  <c r="F455" i="25"/>
  <c r="G454" i="25"/>
  <c r="H454" i="25" s="1"/>
  <c r="F454" i="25"/>
  <c r="G453" i="25"/>
  <c r="F453" i="25"/>
  <c r="G452" i="25"/>
  <c r="F452" i="25"/>
  <c r="H452" i="25" s="1"/>
  <c r="G451" i="25"/>
  <c r="F451" i="25"/>
  <c r="G450" i="25"/>
  <c r="F450" i="25"/>
  <c r="G449" i="25"/>
  <c r="F449" i="25"/>
  <c r="G448" i="25"/>
  <c r="F448" i="25"/>
  <c r="G447" i="25"/>
  <c r="F447" i="25"/>
  <c r="H447" i="25" s="1"/>
  <c r="G446" i="25"/>
  <c r="F446" i="25"/>
  <c r="G445" i="25"/>
  <c r="F445" i="25"/>
  <c r="G444" i="25"/>
  <c r="F444" i="25"/>
  <c r="H444" i="25" s="1"/>
  <c r="G443" i="25"/>
  <c r="F443" i="25"/>
  <c r="H443" i="25" s="1"/>
  <c r="G442" i="25"/>
  <c r="F442" i="25"/>
  <c r="G441" i="25"/>
  <c r="F441" i="25"/>
  <c r="G440" i="25"/>
  <c r="F440" i="25"/>
  <c r="G439" i="25"/>
  <c r="F439" i="25"/>
  <c r="G438" i="25"/>
  <c r="H438" i="25" s="1"/>
  <c r="F438" i="25"/>
  <c r="G437" i="25"/>
  <c r="F437" i="25"/>
  <c r="G436" i="25"/>
  <c r="F436" i="25"/>
  <c r="G435" i="25"/>
  <c r="F435" i="25"/>
  <c r="G434" i="25"/>
  <c r="F434" i="25"/>
  <c r="G433" i="25"/>
  <c r="F433" i="25"/>
  <c r="G432" i="25"/>
  <c r="F432" i="25"/>
  <c r="G431" i="25"/>
  <c r="F431" i="25"/>
  <c r="G430" i="25"/>
  <c r="F430" i="25"/>
  <c r="G429" i="25"/>
  <c r="F429" i="25"/>
  <c r="G428" i="25"/>
  <c r="F428" i="25"/>
  <c r="G427" i="25"/>
  <c r="F427" i="25"/>
  <c r="G426" i="25"/>
  <c r="F426" i="25"/>
  <c r="G425" i="25"/>
  <c r="F425" i="25"/>
  <c r="G424" i="25"/>
  <c r="F424" i="25"/>
  <c r="G423" i="25"/>
  <c r="F423" i="25"/>
  <c r="G422" i="25"/>
  <c r="F422" i="25"/>
  <c r="G421" i="25"/>
  <c r="F421" i="25"/>
  <c r="G420" i="25"/>
  <c r="F420" i="25"/>
  <c r="G419" i="25"/>
  <c r="F419" i="25"/>
  <c r="G418" i="25"/>
  <c r="F418" i="25"/>
  <c r="G417" i="25"/>
  <c r="F417" i="25"/>
  <c r="G416" i="25"/>
  <c r="F416" i="25"/>
  <c r="G415" i="25"/>
  <c r="F415" i="25"/>
  <c r="G414" i="25"/>
  <c r="F414" i="25"/>
  <c r="G413" i="25"/>
  <c r="F413" i="25"/>
  <c r="G412" i="25"/>
  <c r="F412" i="25"/>
  <c r="G411" i="25"/>
  <c r="F411" i="25"/>
  <c r="G410" i="25"/>
  <c r="F410" i="25"/>
  <c r="G409" i="25"/>
  <c r="F409" i="25"/>
  <c r="G408" i="25"/>
  <c r="F408" i="25"/>
  <c r="G407" i="25"/>
  <c r="F407" i="25"/>
  <c r="G406" i="25"/>
  <c r="F406" i="25"/>
  <c r="G405" i="25"/>
  <c r="F405" i="25"/>
  <c r="G404" i="25"/>
  <c r="F404" i="25"/>
  <c r="H404" i="25" s="1"/>
  <c r="G403" i="25"/>
  <c r="F403" i="25"/>
  <c r="G402" i="25"/>
  <c r="F402" i="25"/>
  <c r="G401" i="25"/>
  <c r="F401" i="25"/>
  <c r="G400" i="25"/>
  <c r="F400" i="25"/>
  <c r="G399" i="25"/>
  <c r="F399" i="25"/>
  <c r="G398" i="25"/>
  <c r="F398" i="25"/>
  <c r="G397" i="25"/>
  <c r="F397" i="25"/>
  <c r="H397" i="25" s="1"/>
  <c r="G396" i="25"/>
  <c r="F396" i="25"/>
  <c r="G395" i="25"/>
  <c r="F395" i="25"/>
  <c r="G394" i="25"/>
  <c r="F394" i="25"/>
  <c r="G393" i="25"/>
  <c r="F393" i="25"/>
  <c r="G392" i="25"/>
  <c r="F392" i="25"/>
  <c r="G391" i="25"/>
  <c r="F391" i="25"/>
  <c r="G390" i="25"/>
  <c r="F390" i="25"/>
  <c r="G389" i="25"/>
  <c r="F389" i="25"/>
  <c r="G388" i="25"/>
  <c r="F388" i="25"/>
  <c r="G387" i="25"/>
  <c r="F387" i="25"/>
  <c r="G386" i="25"/>
  <c r="F386" i="25"/>
  <c r="G385" i="25"/>
  <c r="F385" i="25"/>
  <c r="H385" i="25" s="1"/>
  <c r="G384" i="25"/>
  <c r="F384" i="25"/>
  <c r="G383" i="25"/>
  <c r="F383" i="25"/>
  <c r="G382" i="25"/>
  <c r="F382" i="25"/>
  <c r="G381" i="25"/>
  <c r="F381" i="25"/>
  <c r="H381" i="25" s="1"/>
  <c r="G380" i="25"/>
  <c r="F380" i="25"/>
  <c r="G379" i="25"/>
  <c r="F379" i="25"/>
  <c r="G378" i="25"/>
  <c r="F378" i="25"/>
  <c r="G377" i="25"/>
  <c r="F377" i="25"/>
  <c r="H377" i="25" s="1"/>
  <c r="G376" i="25"/>
  <c r="F376" i="25"/>
  <c r="G375" i="25"/>
  <c r="F375" i="25"/>
  <c r="G374" i="25"/>
  <c r="H374" i="25" s="1"/>
  <c r="F374" i="25"/>
  <c r="G373" i="25"/>
  <c r="F373" i="25"/>
  <c r="H373" i="25" s="1"/>
  <c r="G372" i="25"/>
  <c r="F372" i="25"/>
  <c r="G371" i="25"/>
  <c r="F371" i="25"/>
  <c r="G370" i="25"/>
  <c r="F370" i="25"/>
  <c r="G369" i="25"/>
  <c r="F369" i="25"/>
  <c r="H369" i="25" s="1"/>
  <c r="G368" i="25"/>
  <c r="F368" i="25"/>
  <c r="G367" i="25"/>
  <c r="F367" i="25"/>
  <c r="G366" i="25"/>
  <c r="F366" i="25"/>
  <c r="G365" i="25"/>
  <c r="F365" i="25"/>
  <c r="H365" i="25" s="1"/>
  <c r="G364" i="25"/>
  <c r="F364" i="25"/>
  <c r="G363" i="25"/>
  <c r="F363" i="25"/>
  <c r="G362" i="25"/>
  <c r="F362" i="25"/>
  <c r="G361" i="25"/>
  <c r="F361" i="25"/>
  <c r="H361" i="25" s="1"/>
  <c r="G360" i="25"/>
  <c r="F360" i="25"/>
  <c r="G359" i="25"/>
  <c r="F359" i="25"/>
  <c r="G358" i="25"/>
  <c r="F358" i="25"/>
  <c r="G357" i="25"/>
  <c r="F357" i="25"/>
  <c r="H357" i="25" s="1"/>
  <c r="G356" i="25"/>
  <c r="F356" i="25"/>
  <c r="G355" i="25"/>
  <c r="F355" i="25"/>
  <c r="G354" i="25"/>
  <c r="F354" i="25"/>
  <c r="G353" i="25"/>
  <c r="F353" i="25"/>
  <c r="G352" i="25"/>
  <c r="F352" i="25"/>
  <c r="G351" i="25"/>
  <c r="F351" i="25"/>
  <c r="G350" i="25"/>
  <c r="H350" i="25" s="1"/>
  <c r="F350" i="25"/>
  <c r="G349" i="25"/>
  <c r="F349" i="25"/>
  <c r="G348" i="25"/>
  <c r="F348" i="25"/>
  <c r="G347" i="25"/>
  <c r="F347" i="25"/>
  <c r="G346" i="25"/>
  <c r="F346" i="25"/>
  <c r="G345" i="25"/>
  <c r="F345" i="25"/>
  <c r="G344" i="25"/>
  <c r="F344" i="25"/>
  <c r="G343" i="25"/>
  <c r="F343" i="25"/>
  <c r="G342" i="25"/>
  <c r="H342" i="25" s="1"/>
  <c r="F342" i="25"/>
  <c r="G341" i="25"/>
  <c r="F341" i="25"/>
  <c r="G340" i="25"/>
  <c r="F340" i="25"/>
  <c r="H340" i="25" s="1"/>
  <c r="G339" i="25"/>
  <c r="F339" i="25"/>
  <c r="G338" i="25"/>
  <c r="F338" i="25"/>
  <c r="G337" i="25"/>
  <c r="F337" i="25"/>
  <c r="G336" i="25"/>
  <c r="F336" i="25"/>
  <c r="H336" i="25" s="1"/>
  <c r="G335" i="25"/>
  <c r="F335" i="25"/>
  <c r="G334" i="25"/>
  <c r="F334" i="25"/>
  <c r="G333" i="25"/>
  <c r="H333" i="25" s="1"/>
  <c r="F333" i="25"/>
  <c r="G332" i="25"/>
  <c r="F332" i="25"/>
  <c r="G331" i="25"/>
  <c r="F331" i="25"/>
  <c r="G330" i="25"/>
  <c r="F330" i="25"/>
  <c r="G329" i="25"/>
  <c r="H329" i="25" s="1"/>
  <c r="F329" i="25"/>
  <c r="G328" i="25"/>
  <c r="F328" i="25"/>
  <c r="G327" i="25"/>
  <c r="F327" i="25"/>
  <c r="G326" i="25"/>
  <c r="F326" i="25"/>
  <c r="G325" i="25"/>
  <c r="F325" i="25"/>
  <c r="G324" i="25"/>
  <c r="F324" i="25"/>
  <c r="G323" i="25"/>
  <c r="F323" i="25"/>
  <c r="G322" i="25"/>
  <c r="F322" i="25"/>
  <c r="G321" i="25"/>
  <c r="F321" i="25"/>
  <c r="G320" i="25"/>
  <c r="F320" i="25"/>
  <c r="G319" i="25"/>
  <c r="F319" i="25"/>
  <c r="H319" i="25" s="1"/>
  <c r="G318" i="25"/>
  <c r="F318" i="25"/>
  <c r="G317" i="25"/>
  <c r="F317" i="25"/>
  <c r="G316" i="25"/>
  <c r="F316" i="25"/>
  <c r="G315" i="25"/>
  <c r="F315" i="25"/>
  <c r="H315" i="25" s="1"/>
  <c r="G314" i="25"/>
  <c r="F314" i="25"/>
  <c r="H314" i="25" s="1"/>
  <c r="G313" i="25"/>
  <c r="F313" i="25"/>
  <c r="G312" i="25"/>
  <c r="F312" i="25"/>
  <c r="G311" i="25"/>
  <c r="F311" i="25"/>
  <c r="G310" i="25"/>
  <c r="F310" i="25"/>
  <c r="G309" i="25"/>
  <c r="F309" i="25"/>
  <c r="G308" i="25"/>
  <c r="F308" i="25"/>
  <c r="G307" i="25"/>
  <c r="F307" i="25"/>
  <c r="G306" i="25"/>
  <c r="F306" i="25"/>
  <c r="G305" i="25"/>
  <c r="F305" i="25"/>
  <c r="G304" i="25"/>
  <c r="F304" i="25"/>
  <c r="G303" i="25"/>
  <c r="F303" i="25"/>
  <c r="G302" i="25"/>
  <c r="F302" i="25"/>
  <c r="G301" i="25"/>
  <c r="F301" i="25"/>
  <c r="G300" i="25"/>
  <c r="F300" i="25"/>
  <c r="G299" i="25"/>
  <c r="F299" i="25"/>
  <c r="H299" i="25" s="1"/>
  <c r="G298" i="25"/>
  <c r="F298" i="25"/>
  <c r="H298" i="25" s="1"/>
  <c r="G297" i="25"/>
  <c r="F297" i="25"/>
  <c r="G296" i="25"/>
  <c r="F296" i="25"/>
  <c r="G295" i="25"/>
  <c r="F295" i="25"/>
  <c r="G294" i="25"/>
  <c r="F294" i="25"/>
  <c r="G293" i="25"/>
  <c r="F293" i="25"/>
  <c r="G292" i="25"/>
  <c r="H292" i="25" s="1"/>
  <c r="F292" i="25"/>
  <c r="G291" i="25"/>
  <c r="F291" i="25"/>
  <c r="G290" i="25"/>
  <c r="F290" i="25"/>
  <c r="G289" i="25"/>
  <c r="F289" i="25"/>
  <c r="G288" i="25"/>
  <c r="F288" i="25"/>
  <c r="G287" i="25"/>
  <c r="F287" i="25"/>
  <c r="G286" i="25"/>
  <c r="F286" i="25"/>
  <c r="G285" i="25"/>
  <c r="H285" i="25" s="1"/>
  <c r="F285" i="25"/>
  <c r="G284" i="25"/>
  <c r="F284" i="25"/>
  <c r="G283" i="25"/>
  <c r="F283" i="25"/>
  <c r="G282" i="25"/>
  <c r="F282" i="25"/>
  <c r="G281" i="25"/>
  <c r="F281" i="25"/>
  <c r="G280" i="25"/>
  <c r="F280" i="25"/>
  <c r="G279" i="25"/>
  <c r="F279" i="25"/>
  <c r="G278" i="25"/>
  <c r="F278" i="25"/>
  <c r="G277" i="25"/>
  <c r="F277" i="25"/>
  <c r="G276" i="25"/>
  <c r="F276" i="25"/>
  <c r="G275" i="25"/>
  <c r="F275" i="25"/>
  <c r="G274" i="25"/>
  <c r="F274" i="25"/>
  <c r="G273" i="25"/>
  <c r="F273" i="25"/>
  <c r="G272" i="25"/>
  <c r="F272" i="25"/>
  <c r="G271" i="25"/>
  <c r="F271" i="25"/>
  <c r="G270" i="25"/>
  <c r="F270" i="25"/>
  <c r="G269" i="25"/>
  <c r="F269" i="25"/>
  <c r="G268" i="25"/>
  <c r="F268" i="25"/>
  <c r="G267" i="25"/>
  <c r="F267" i="25"/>
  <c r="H267" i="25" s="1"/>
  <c r="G266" i="25"/>
  <c r="F266" i="25"/>
  <c r="G265" i="25"/>
  <c r="F265" i="25"/>
  <c r="G264" i="25"/>
  <c r="F264" i="25"/>
  <c r="G263" i="25"/>
  <c r="F263" i="25"/>
  <c r="G262" i="25"/>
  <c r="F262" i="25"/>
  <c r="G261" i="25"/>
  <c r="F261" i="25"/>
  <c r="G260" i="25"/>
  <c r="F260" i="25"/>
  <c r="G259" i="25"/>
  <c r="F259" i="25"/>
  <c r="G258" i="25"/>
  <c r="F258" i="25"/>
  <c r="G257" i="25"/>
  <c r="F257" i="25"/>
  <c r="G256" i="25"/>
  <c r="F256" i="25"/>
  <c r="G255" i="25"/>
  <c r="F255" i="25"/>
  <c r="H255" i="25" s="1"/>
  <c r="G254" i="25"/>
  <c r="F254" i="25"/>
  <c r="G253" i="25"/>
  <c r="F253" i="25"/>
  <c r="G252" i="25"/>
  <c r="F252" i="25"/>
  <c r="G251" i="25"/>
  <c r="F251" i="25"/>
  <c r="H251" i="25" s="1"/>
  <c r="G250" i="25"/>
  <c r="F250" i="25"/>
  <c r="H250" i="25" s="1"/>
  <c r="G249" i="25"/>
  <c r="F249" i="25"/>
  <c r="G248" i="25"/>
  <c r="F248" i="25"/>
  <c r="G247" i="25"/>
  <c r="F247" i="25"/>
  <c r="G246" i="25"/>
  <c r="F246" i="25"/>
  <c r="G245" i="25"/>
  <c r="F245" i="25"/>
  <c r="G244" i="25"/>
  <c r="F244" i="25"/>
  <c r="G243" i="25"/>
  <c r="F243" i="25"/>
  <c r="G242" i="25"/>
  <c r="F242" i="25"/>
  <c r="G241" i="25"/>
  <c r="F241" i="25"/>
  <c r="G240" i="25"/>
  <c r="F240" i="25"/>
  <c r="G239" i="25"/>
  <c r="F239" i="25"/>
  <c r="G238" i="25"/>
  <c r="F238" i="25"/>
  <c r="G237" i="25"/>
  <c r="F237" i="25"/>
  <c r="G236" i="25"/>
  <c r="H236" i="25" s="1"/>
  <c r="F236" i="25"/>
  <c r="G235" i="25"/>
  <c r="F235" i="25"/>
  <c r="H235" i="25" s="1"/>
  <c r="G234" i="25"/>
  <c r="F234" i="25"/>
  <c r="H234" i="25" s="1"/>
  <c r="G233" i="25"/>
  <c r="F233" i="25"/>
  <c r="G232" i="25"/>
  <c r="F232" i="25"/>
  <c r="G231" i="25"/>
  <c r="F231" i="25"/>
  <c r="G230" i="25"/>
  <c r="F230" i="25"/>
  <c r="G229" i="25"/>
  <c r="F229" i="25"/>
  <c r="G228" i="25"/>
  <c r="F228" i="25"/>
  <c r="G227" i="25"/>
  <c r="F227" i="25"/>
  <c r="G226" i="25"/>
  <c r="F226" i="25"/>
  <c r="G225" i="25"/>
  <c r="F225" i="25"/>
  <c r="G224" i="25"/>
  <c r="F224" i="25"/>
  <c r="G223" i="25"/>
  <c r="F223" i="25"/>
  <c r="G222" i="25"/>
  <c r="F222" i="25"/>
  <c r="G221" i="25"/>
  <c r="F221" i="25"/>
  <c r="G220" i="25"/>
  <c r="F220" i="25"/>
  <c r="G219" i="25"/>
  <c r="F219" i="25"/>
  <c r="G218" i="25"/>
  <c r="F218" i="25"/>
  <c r="G217" i="25"/>
  <c r="F217" i="25"/>
  <c r="G216" i="25"/>
  <c r="F216" i="25"/>
  <c r="G215" i="25"/>
  <c r="F215" i="25"/>
  <c r="G214" i="25"/>
  <c r="F214" i="25"/>
  <c r="G213" i="25"/>
  <c r="F213" i="25"/>
  <c r="G212" i="25"/>
  <c r="F212" i="25"/>
  <c r="G211" i="25"/>
  <c r="F211" i="25"/>
  <c r="G210" i="25"/>
  <c r="F210" i="25"/>
  <c r="G209" i="25"/>
  <c r="F209" i="25"/>
  <c r="G208" i="25"/>
  <c r="F208" i="25"/>
  <c r="G207" i="25"/>
  <c r="F207" i="25"/>
  <c r="G206" i="25"/>
  <c r="F206" i="25"/>
  <c r="G205" i="25"/>
  <c r="F205" i="25"/>
  <c r="G204" i="25"/>
  <c r="F204" i="25"/>
  <c r="G203" i="25"/>
  <c r="F203" i="25"/>
  <c r="H203" i="25" s="1"/>
  <c r="G202" i="25"/>
  <c r="F202" i="25"/>
  <c r="G201" i="25"/>
  <c r="F201" i="25"/>
  <c r="G200" i="25"/>
  <c r="F200" i="25"/>
  <c r="G199" i="25"/>
  <c r="F199" i="25"/>
  <c r="G198" i="25"/>
  <c r="F198" i="25"/>
  <c r="G197" i="25"/>
  <c r="F197" i="25"/>
  <c r="G196" i="25"/>
  <c r="F196" i="25"/>
  <c r="G195" i="25"/>
  <c r="F195" i="25"/>
  <c r="G194" i="25"/>
  <c r="F194" i="25"/>
  <c r="G193" i="25"/>
  <c r="F193" i="25"/>
  <c r="G192" i="25"/>
  <c r="F192" i="25"/>
  <c r="G191" i="25"/>
  <c r="F191" i="25"/>
  <c r="H191" i="25" s="1"/>
  <c r="G190" i="25"/>
  <c r="F190" i="25"/>
  <c r="G189" i="25"/>
  <c r="F189" i="25"/>
  <c r="G188" i="25"/>
  <c r="F188" i="25"/>
  <c r="G187" i="25"/>
  <c r="F187" i="25"/>
  <c r="H187" i="25" s="1"/>
  <c r="G186" i="25"/>
  <c r="F186" i="25"/>
  <c r="G185" i="25"/>
  <c r="F185" i="25"/>
  <c r="G184" i="25"/>
  <c r="F184" i="25"/>
  <c r="G183" i="25"/>
  <c r="F183" i="25"/>
  <c r="G182" i="25"/>
  <c r="F182" i="25"/>
  <c r="G181" i="25"/>
  <c r="F181" i="25"/>
  <c r="G180" i="25"/>
  <c r="F180" i="25"/>
  <c r="G179" i="25"/>
  <c r="F179" i="25"/>
  <c r="G178" i="25"/>
  <c r="F178" i="25"/>
  <c r="G177" i="25"/>
  <c r="F177" i="25"/>
  <c r="G176" i="25"/>
  <c r="F176" i="25"/>
  <c r="G175" i="25"/>
  <c r="F175" i="25"/>
  <c r="G174" i="25"/>
  <c r="F174" i="25"/>
  <c r="G173" i="25"/>
  <c r="F173" i="25"/>
  <c r="H172" i="25"/>
  <c r="G172" i="25"/>
  <c r="F172" i="25"/>
  <c r="G171" i="25"/>
  <c r="F171" i="25"/>
  <c r="G170" i="25"/>
  <c r="F170" i="25"/>
  <c r="G169" i="25"/>
  <c r="F169" i="25"/>
  <c r="G168" i="25"/>
  <c r="F168" i="25"/>
  <c r="G167" i="25"/>
  <c r="F167" i="25"/>
  <c r="G166" i="25"/>
  <c r="F166" i="25"/>
  <c r="G165" i="25"/>
  <c r="F165" i="25"/>
  <c r="G164" i="25"/>
  <c r="H164" i="25" s="1"/>
  <c r="F164" i="25"/>
  <c r="G163" i="25"/>
  <c r="F163" i="25"/>
  <c r="G162" i="25"/>
  <c r="F162" i="25"/>
  <c r="G161" i="25"/>
  <c r="F161" i="25"/>
  <c r="G160" i="25"/>
  <c r="F160" i="25"/>
  <c r="G159" i="25"/>
  <c r="F159" i="25"/>
  <c r="G158" i="25"/>
  <c r="F158" i="25"/>
  <c r="G157" i="25"/>
  <c r="F157" i="25"/>
  <c r="G156" i="25"/>
  <c r="F156" i="25"/>
  <c r="G155" i="25"/>
  <c r="F155" i="25"/>
  <c r="G154" i="25"/>
  <c r="F154" i="25"/>
  <c r="G153" i="25"/>
  <c r="F153" i="25"/>
  <c r="G152" i="25"/>
  <c r="F152" i="25"/>
  <c r="G151" i="25"/>
  <c r="F151" i="25"/>
  <c r="G150" i="25"/>
  <c r="F150" i="25"/>
  <c r="G149" i="25"/>
  <c r="F149" i="25"/>
  <c r="G148" i="25"/>
  <c r="F148" i="25"/>
  <c r="G147" i="25"/>
  <c r="F147" i="25"/>
  <c r="G146" i="25"/>
  <c r="F146" i="25"/>
  <c r="G145" i="25"/>
  <c r="F145" i="25"/>
  <c r="G144" i="25"/>
  <c r="F144" i="25"/>
  <c r="G143" i="25"/>
  <c r="F143" i="25"/>
  <c r="G142" i="25"/>
  <c r="F142" i="25"/>
  <c r="G141" i="25"/>
  <c r="F141" i="25"/>
  <c r="H141" i="25" s="1"/>
  <c r="G140" i="25"/>
  <c r="F140" i="25"/>
  <c r="H140" i="25" s="1"/>
  <c r="G139" i="25"/>
  <c r="F139" i="25"/>
  <c r="G138" i="25"/>
  <c r="F138" i="25"/>
  <c r="G137" i="25"/>
  <c r="H137" i="25" s="1"/>
  <c r="F137" i="25"/>
  <c r="G136" i="25"/>
  <c r="F136" i="25"/>
  <c r="G135" i="25"/>
  <c r="F135" i="25"/>
  <c r="G134" i="25"/>
  <c r="H134" i="25" s="1"/>
  <c r="F134" i="25"/>
  <c r="G133" i="25"/>
  <c r="F133" i="25"/>
  <c r="G132" i="25"/>
  <c r="F132" i="25"/>
  <c r="H132" i="25" s="1"/>
  <c r="G131" i="25"/>
  <c r="F131" i="25"/>
  <c r="G130" i="25"/>
  <c r="F130" i="25"/>
  <c r="G129" i="25"/>
  <c r="F129" i="25"/>
  <c r="G128" i="25"/>
  <c r="F128" i="25"/>
  <c r="G127" i="25"/>
  <c r="F127" i="25"/>
  <c r="G126" i="25"/>
  <c r="F126" i="25"/>
  <c r="G125" i="25"/>
  <c r="F125" i="25"/>
  <c r="G124" i="25"/>
  <c r="F124" i="25"/>
  <c r="H124" i="25" s="1"/>
  <c r="G123" i="25"/>
  <c r="F123" i="25"/>
  <c r="G122" i="25"/>
  <c r="F122" i="25"/>
  <c r="G121" i="25"/>
  <c r="F121" i="25"/>
  <c r="G120" i="25"/>
  <c r="F120" i="25"/>
  <c r="G119" i="25"/>
  <c r="F119" i="25"/>
  <c r="G118" i="25"/>
  <c r="H118" i="25" s="1"/>
  <c r="F118" i="25"/>
  <c r="G117" i="25"/>
  <c r="F117" i="25"/>
  <c r="G116" i="25"/>
  <c r="F116" i="25"/>
  <c r="G115" i="25"/>
  <c r="F115" i="25"/>
  <c r="G114" i="25"/>
  <c r="F114" i="25"/>
  <c r="G113" i="25"/>
  <c r="F113" i="25"/>
  <c r="H113" i="25" s="1"/>
  <c r="G112" i="25"/>
  <c r="F112" i="25"/>
  <c r="G111" i="25"/>
  <c r="F111" i="25"/>
  <c r="G110" i="25"/>
  <c r="F110" i="25"/>
  <c r="G109" i="25"/>
  <c r="F109" i="25"/>
  <c r="H109" i="25" s="1"/>
  <c r="G108" i="25"/>
  <c r="F108" i="25"/>
  <c r="H108" i="25" s="1"/>
  <c r="G107" i="25"/>
  <c r="F107" i="25"/>
  <c r="G106" i="25"/>
  <c r="F106" i="25"/>
  <c r="G105" i="25"/>
  <c r="F105" i="25"/>
  <c r="H105" i="25" s="1"/>
  <c r="G104" i="25"/>
  <c r="F104" i="25"/>
  <c r="G103" i="25"/>
  <c r="F103" i="25"/>
  <c r="G102" i="25"/>
  <c r="F102" i="25"/>
  <c r="G101" i="25"/>
  <c r="F101" i="25"/>
  <c r="H101" i="25" s="1"/>
  <c r="G100" i="25"/>
  <c r="F100" i="25"/>
  <c r="G99" i="25"/>
  <c r="F99" i="25"/>
  <c r="G98" i="25"/>
  <c r="F98" i="25"/>
  <c r="G97" i="25"/>
  <c r="F97" i="25"/>
  <c r="G96" i="25"/>
  <c r="F96" i="25"/>
  <c r="G95" i="25"/>
  <c r="F95" i="25"/>
  <c r="G94" i="25"/>
  <c r="H94" i="25" s="1"/>
  <c r="F94" i="25"/>
  <c r="G93" i="25"/>
  <c r="F93" i="25"/>
  <c r="G92" i="25"/>
  <c r="F92" i="25"/>
  <c r="G91" i="25"/>
  <c r="F91" i="25"/>
  <c r="G90" i="25"/>
  <c r="F90" i="25"/>
  <c r="G89" i="25"/>
  <c r="F89" i="25"/>
  <c r="G88" i="25"/>
  <c r="F88" i="25"/>
  <c r="G87" i="25"/>
  <c r="F87" i="25"/>
  <c r="G86" i="25"/>
  <c r="F86" i="25"/>
  <c r="G85" i="25"/>
  <c r="F85" i="25"/>
  <c r="G84" i="25"/>
  <c r="F84" i="25"/>
  <c r="H84" i="25" s="1"/>
  <c r="G83" i="25"/>
  <c r="F83" i="25"/>
  <c r="G82" i="25"/>
  <c r="F82" i="25"/>
  <c r="G81" i="25"/>
  <c r="F81" i="25"/>
  <c r="G80" i="25"/>
  <c r="F80" i="25"/>
  <c r="G79" i="25"/>
  <c r="F79" i="25"/>
  <c r="G78" i="25"/>
  <c r="F78" i="25"/>
  <c r="G77" i="25"/>
  <c r="F77" i="25"/>
  <c r="H77" i="25" s="1"/>
  <c r="G76" i="25"/>
  <c r="F76" i="25"/>
  <c r="G75" i="25"/>
  <c r="F75" i="25"/>
  <c r="G74" i="25"/>
  <c r="F74" i="25"/>
  <c r="G73" i="25"/>
  <c r="F73" i="25"/>
  <c r="G72" i="25"/>
  <c r="F72" i="25"/>
  <c r="G71" i="25"/>
  <c r="F71" i="25"/>
  <c r="G70" i="25"/>
  <c r="F70" i="25"/>
  <c r="G69" i="25"/>
  <c r="F69" i="25"/>
  <c r="H69" i="25" s="1"/>
  <c r="G68" i="25"/>
  <c r="F68" i="25"/>
  <c r="G67" i="25"/>
  <c r="F67" i="25"/>
  <c r="G66" i="25"/>
  <c r="F66" i="25"/>
  <c r="G65" i="25"/>
  <c r="F65" i="25"/>
  <c r="H65" i="25" s="1"/>
  <c r="G64" i="25"/>
  <c r="F64" i="25"/>
  <c r="G63" i="25"/>
  <c r="F63" i="25"/>
  <c r="G62" i="25"/>
  <c r="F62" i="25"/>
  <c r="G61" i="25"/>
  <c r="F61" i="25"/>
  <c r="H61" i="25" s="1"/>
  <c r="G60" i="25"/>
  <c r="F60" i="25"/>
  <c r="G59" i="25"/>
  <c r="F59" i="25"/>
  <c r="G58" i="25"/>
  <c r="F58" i="25"/>
  <c r="G57" i="25"/>
  <c r="F57" i="25"/>
  <c r="H57" i="25" s="1"/>
  <c r="G56" i="25"/>
  <c r="F56" i="25"/>
  <c r="G55" i="25"/>
  <c r="F55" i="25"/>
  <c r="G54" i="25"/>
  <c r="H54" i="25" s="1"/>
  <c r="F54" i="25"/>
  <c r="G53" i="25"/>
  <c r="F53" i="25"/>
  <c r="G52" i="25"/>
  <c r="F52" i="25"/>
  <c r="G51" i="25"/>
  <c r="F51" i="25"/>
  <c r="G50" i="25"/>
  <c r="F50" i="25"/>
  <c r="G49" i="25"/>
  <c r="F49" i="25"/>
  <c r="G48" i="25"/>
  <c r="F48" i="25"/>
  <c r="G47" i="25"/>
  <c r="F47" i="25"/>
  <c r="G46" i="25"/>
  <c r="F46" i="25"/>
  <c r="G45" i="25"/>
  <c r="F45" i="25"/>
  <c r="G44" i="25"/>
  <c r="F44" i="25"/>
  <c r="G43" i="25"/>
  <c r="F43" i="25"/>
  <c r="G42" i="25"/>
  <c r="F42" i="25"/>
  <c r="G41" i="25"/>
  <c r="F41" i="25"/>
  <c r="G40" i="25"/>
  <c r="F40" i="25"/>
  <c r="G39" i="25"/>
  <c r="F39" i="25"/>
  <c r="G38" i="25"/>
  <c r="F38" i="25"/>
  <c r="G37" i="25"/>
  <c r="F37" i="25"/>
  <c r="H37" i="25" s="1"/>
  <c r="G36" i="25"/>
  <c r="F36" i="25"/>
  <c r="G35" i="25"/>
  <c r="F35" i="25"/>
  <c r="G34" i="25"/>
  <c r="F34" i="25"/>
  <c r="G33" i="25"/>
  <c r="F33" i="25"/>
  <c r="H33" i="25" s="1"/>
  <c r="G32" i="25"/>
  <c r="F32" i="25"/>
  <c r="G31" i="25"/>
  <c r="F31" i="25"/>
  <c r="G30" i="25"/>
  <c r="H30" i="25" s="1"/>
  <c r="F30" i="25"/>
  <c r="G29" i="25"/>
  <c r="F29" i="25"/>
  <c r="H29" i="25" s="1"/>
  <c r="G28" i="25"/>
  <c r="F28" i="25"/>
  <c r="G27" i="25"/>
  <c r="F27" i="25"/>
  <c r="G26" i="25"/>
  <c r="F26" i="25"/>
  <c r="G25" i="25"/>
  <c r="F25" i="25"/>
  <c r="H25" i="25" s="1"/>
  <c r="G24" i="25"/>
  <c r="F24" i="25"/>
  <c r="G23" i="25"/>
  <c r="F23" i="25"/>
  <c r="G22" i="25"/>
  <c r="H22" i="25" s="1"/>
  <c r="F22" i="25"/>
  <c r="G21" i="25"/>
  <c r="F21" i="25"/>
  <c r="H21" i="25" s="1"/>
  <c r="G20" i="25"/>
  <c r="F20" i="25"/>
  <c r="G19" i="25"/>
  <c r="F19" i="25"/>
  <c r="G18" i="25"/>
  <c r="F18" i="25"/>
  <c r="G17" i="25"/>
  <c r="F17" i="25"/>
  <c r="G16" i="25"/>
  <c r="F16" i="25"/>
  <c r="G15" i="25"/>
  <c r="F15" i="25"/>
  <c r="H14" i="25"/>
  <c r="G14" i="25"/>
  <c r="H3" i="25"/>
  <c r="G3" i="25"/>
  <c r="G213" i="19"/>
  <c r="F213" i="19"/>
  <c r="G212" i="19"/>
  <c r="F212" i="19"/>
  <c r="G211" i="19"/>
  <c r="F211" i="19"/>
  <c r="H211" i="19" s="1"/>
  <c r="G210" i="19"/>
  <c r="F210" i="19"/>
  <c r="H210" i="19" s="1"/>
  <c r="G209" i="19"/>
  <c r="F209" i="19"/>
  <c r="G208" i="19"/>
  <c r="F208" i="19"/>
  <c r="H208" i="19" s="1"/>
  <c r="G207" i="19"/>
  <c r="F207" i="19"/>
  <c r="H207" i="19" s="1"/>
  <c r="G206" i="19"/>
  <c r="F206" i="19"/>
  <c r="G205" i="19"/>
  <c r="F205" i="19"/>
  <c r="G204" i="19"/>
  <c r="F204" i="19"/>
  <c r="H204" i="19" s="1"/>
  <c r="G203" i="19"/>
  <c r="F203" i="19"/>
  <c r="G202" i="19"/>
  <c r="F202" i="19"/>
  <c r="H202" i="19" s="1"/>
  <c r="G201" i="19"/>
  <c r="F201" i="19"/>
  <c r="G200" i="19"/>
  <c r="F200" i="19"/>
  <c r="G199" i="19"/>
  <c r="F199" i="19"/>
  <c r="G198" i="19"/>
  <c r="F198" i="19"/>
  <c r="H198" i="19" s="1"/>
  <c r="G197" i="19"/>
  <c r="F197" i="19"/>
  <c r="G196" i="19"/>
  <c r="F196" i="19"/>
  <c r="H196" i="19" s="1"/>
  <c r="G195" i="19"/>
  <c r="F195" i="19"/>
  <c r="G194" i="19"/>
  <c r="F194" i="19"/>
  <c r="G193" i="19"/>
  <c r="F193" i="19"/>
  <c r="G192" i="19"/>
  <c r="F192" i="19"/>
  <c r="H192" i="19" s="1"/>
  <c r="G191" i="19"/>
  <c r="F191" i="19"/>
  <c r="H191" i="19" s="1"/>
  <c r="G190" i="19"/>
  <c r="F190" i="19"/>
  <c r="H190" i="19" s="1"/>
  <c r="G189" i="19"/>
  <c r="F189" i="19"/>
  <c r="G188" i="19"/>
  <c r="F188" i="19"/>
  <c r="G187" i="19"/>
  <c r="F187" i="19"/>
  <c r="H187" i="19" s="1"/>
  <c r="G186" i="19"/>
  <c r="F186" i="19"/>
  <c r="H186" i="19" s="1"/>
  <c r="G185" i="19"/>
  <c r="F185" i="19"/>
  <c r="G184" i="19"/>
  <c r="F184" i="19"/>
  <c r="G183" i="19"/>
  <c r="F183" i="19"/>
  <c r="H183" i="19" s="1"/>
  <c r="G182" i="19"/>
  <c r="F182" i="19"/>
  <c r="G181" i="19"/>
  <c r="F181" i="19"/>
  <c r="G180" i="19"/>
  <c r="F180" i="19"/>
  <c r="G179" i="19"/>
  <c r="F179" i="19"/>
  <c r="H179" i="19" s="1"/>
  <c r="G178" i="19"/>
  <c r="F178" i="19"/>
  <c r="H178" i="19" s="1"/>
  <c r="G177" i="19"/>
  <c r="F177" i="19"/>
  <c r="G176" i="19"/>
  <c r="F176" i="19"/>
  <c r="G175" i="19"/>
  <c r="F175" i="19"/>
  <c r="G174" i="19"/>
  <c r="F174" i="19"/>
  <c r="G173" i="19"/>
  <c r="F173" i="19"/>
  <c r="G172" i="19"/>
  <c r="F172" i="19"/>
  <c r="H172" i="19" s="1"/>
  <c r="G171" i="19"/>
  <c r="F171" i="19"/>
  <c r="G170" i="19"/>
  <c r="F170" i="19"/>
  <c r="H170" i="19" s="1"/>
  <c r="G169" i="19"/>
  <c r="F169" i="19"/>
  <c r="G168" i="19"/>
  <c r="F168" i="19"/>
  <c r="G167" i="19"/>
  <c r="F167" i="19"/>
  <c r="G166" i="19"/>
  <c r="F166" i="19"/>
  <c r="H166" i="19" s="1"/>
  <c r="G165" i="19"/>
  <c r="F165" i="19"/>
  <c r="G164" i="19"/>
  <c r="F164" i="19"/>
  <c r="G163" i="19"/>
  <c r="F163" i="19"/>
  <c r="G162" i="19"/>
  <c r="F162" i="19"/>
  <c r="H162" i="19" s="1"/>
  <c r="G161" i="19"/>
  <c r="F161" i="19"/>
  <c r="G160" i="19"/>
  <c r="F160" i="19"/>
  <c r="G159" i="19"/>
  <c r="F159" i="19"/>
  <c r="G158" i="19"/>
  <c r="F158" i="19"/>
  <c r="G157" i="19"/>
  <c r="F157" i="19"/>
  <c r="G156" i="19"/>
  <c r="F156" i="19"/>
  <c r="G155" i="19"/>
  <c r="F155" i="19"/>
  <c r="G154" i="19"/>
  <c r="F154" i="19"/>
  <c r="G153" i="19"/>
  <c r="F153" i="19"/>
  <c r="G152" i="19"/>
  <c r="F152" i="19"/>
  <c r="G151" i="19"/>
  <c r="F151" i="19"/>
  <c r="G150" i="19"/>
  <c r="F150" i="19"/>
  <c r="G149" i="19"/>
  <c r="F149" i="19"/>
  <c r="G148" i="19"/>
  <c r="F148" i="19"/>
  <c r="G147" i="19"/>
  <c r="F147" i="19"/>
  <c r="G146" i="19"/>
  <c r="F146" i="19"/>
  <c r="H146" i="19" s="1"/>
  <c r="G145" i="19"/>
  <c r="F145" i="19"/>
  <c r="G144" i="19"/>
  <c r="F144" i="19"/>
  <c r="G143" i="19"/>
  <c r="F143" i="19"/>
  <c r="G142" i="19"/>
  <c r="F142" i="19"/>
  <c r="G141" i="19"/>
  <c r="F141" i="19"/>
  <c r="G140" i="19"/>
  <c r="F140" i="19"/>
  <c r="G139" i="19"/>
  <c r="F139" i="19"/>
  <c r="G138" i="19"/>
  <c r="F138" i="19"/>
  <c r="G137" i="19"/>
  <c r="F137" i="19"/>
  <c r="G136" i="19"/>
  <c r="F136" i="19"/>
  <c r="G135" i="19"/>
  <c r="F135" i="19"/>
  <c r="G134" i="19"/>
  <c r="F134" i="19"/>
  <c r="G133" i="19"/>
  <c r="F133" i="19"/>
  <c r="G132" i="19"/>
  <c r="F132" i="19"/>
  <c r="G131" i="19"/>
  <c r="F131" i="19"/>
  <c r="G130" i="19"/>
  <c r="F130" i="19"/>
  <c r="G129" i="19"/>
  <c r="F129" i="19"/>
  <c r="G128" i="19"/>
  <c r="F128" i="19"/>
  <c r="G127" i="19"/>
  <c r="F127" i="19"/>
  <c r="G126" i="19"/>
  <c r="F126" i="19"/>
  <c r="G125" i="19"/>
  <c r="F125" i="19"/>
  <c r="G124" i="19"/>
  <c r="F124" i="19"/>
  <c r="G123" i="19"/>
  <c r="F123" i="19"/>
  <c r="G122" i="19"/>
  <c r="F122" i="19"/>
  <c r="G121" i="19"/>
  <c r="F121" i="19"/>
  <c r="G120" i="19"/>
  <c r="F120" i="19"/>
  <c r="G119" i="19"/>
  <c r="F119" i="19"/>
  <c r="G118" i="19"/>
  <c r="F118" i="19"/>
  <c r="G117" i="19"/>
  <c r="F117" i="19"/>
  <c r="G116" i="19"/>
  <c r="F116" i="19"/>
  <c r="G115" i="19"/>
  <c r="F115" i="19"/>
  <c r="G21" i="19"/>
  <c r="F21" i="19"/>
  <c r="G20" i="19"/>
  <c r="F20" i="19"/>
  <c r="G19" i="19"/>
  <c r="F19" i="19"/>
  <c r="G18" i="19"/>
  <c r="F18" i="19"/>
  <c r="G17" i="19"/>
  <c r="F17" i="19"/>
  <c r="G16" i="19"/>
  <c r="F16" i="19"/>
  <c r="G15" i="19"/>
  <c r="F15" i="19"/>
  <c r="H14" i="19"/>
  <c r="G14" i="19"/>
  <c r="E16" i="24"/>
  <c r="E17" i="24"/>
  <c r="E18" i="24"/>
  <c r="E19" i="24"/>
  <c r="E20" i="24"/>
  <c r="E21" i="24"/>
  <c r="E22" i="24"/>
  <c r="E23" i="24"/>
  <c r="E65" i="24" s="1"/>
  <c r="E24" i="24"/>
  <c r="E25" i="24"/>
  <c r="E26" i="24"/>
  <c r="E27" i="24"/>
  <c r="E28" i="24"/>
  <c r="E29" i="24"/>
  <c r="E30" i="24"/>
  <c r="E31" i="24"/>
  <c r="G31" i="24" s="1"/>
  <c r="E32" i="24"/>
  <c r="E33" i="24"/>
  <c r="E34" i="24"/>
  <c r="E35" i="24"/>
  <c r="E36" i="24"/>
  <c r="E37" i="24"/>
  <c r="E38" i="24"/>
  <c r="E39" i="24"/>
  <c r="G39" i="24" s="1"/>
  <c r="E40" i="24"/>
  <c r="E41" i="24"/>
  <c r="E42" i="24"/>
  <c r="E43" i="24"/>
  <c r="E44" i="24"/>
  <c r="E45" i="24"/>
  <c r="E46" i="24"/>
  <c r="E47" i="24"/>
  <c r="G47" i="24" s="1"/>
  <c r="E48" i="24"/>
  <c r="E49" i="24"/>
  <c r="E50" i="24"/>
  <c r="E51" i="24"/>
  <c r="E52" i="24"/>
  <c r="E53" i="24"/>
  <c r="E54" i="24"/>
  <c r="E55" i="24"/>
  <c r="G55" i="24" s="1"/>
  <c r="E56" i="24"/>
  <c r="E57" i="24"/>
  <c r="E58" i="24"/>
  <c r="E59" i="24"/>
  <c r="E60" i="24"/>
  <c r="E61" i="24"/>
  <c r="G61" i="24" s="1"/>
  <c r="E62" i="24"/>
  <c r="E63" i="24"/>
  <c r="E64" i="24"/>
  <c r="G64" i="24" s="1"/>
  <c r="E15" i="24"/>
  <c r="D65" i="24"/>
  <c r="F64" i="24"/>
  <c r="F63" i="24"/>
  <c r="G63" i="24"/>
  <c r="G62" i="24"/>
  <c r="F62" i="24"/>
  <c r="F61" i="24"/>
  <c r="G60" i="24"/>
  <c r="F60" i="24"/>
  <c r="F59" i="24"/>
  <c r="G59" i="24"/>
  <c r="F58" i="24"/>
  <c r="G58" i="24"/>
  <c r="F57" i="24"/>
  <c r="G57" i="24" s="1"/>
  <c r="F56" i="24"/>
  <c r="G56" i="24"/>
  <c r="F55" i="24"/>
  <c r="G54" i="24"/>
  <c r="F54" i="24"/>
  <c r="F53" i="24"/>
  <c r="G53" i="24"/>
  <c r="G52" i="24"/>
  <c r="F52" i="24"/>
  <c r="F51" i="24"/>
  <c r="G51" i="24"/>
  <c r="F50" i="24"/>
  <c r="G50" i="24"/>
  <c r="G49" i="24"/>
  <c r="F49" i="24"/>
  <c r="F48" i="24"/>
  <c r="G48" i="24"/>
  <c r="F47" i="24"/>
  <c r="G46" i="24"/>
  <c r="F46" i="24"/>
  <c r="F45" i="24"/>
  <c r="G45" i="24"/>
  <c r="G44" i="24"/>
  <c r="F44" i="24"/>
  <c r="F43" i="24"/>
  <c r="G43" i="24"/>
  <c r="F42" i="24"/>
  <c r="G42" i="24"/>
  <c r="G41" i="24"/>
  <c r="F41" i="24"/>
  <c r="F40" i="24"/>
  <c r="G40" i="24"/>
  <c r="F39" i="24"/>
  <c r="G38" i="24"/>
  <c r="F38" i="24"/>
  <c r="F37" i="24"/>
  <c r="G37" i="24"/>
  <c r="G36" i="24"/>
  <c r="F36" i="24"/>
  <c r="F35" i="24"/>
  <c r="G35" i="24"/>
  <c r="F34" i="24"/>
  <c r="G34" i="24"/>
  <c r="F33" i="24"/>
  <c r="G33" i="24" s="1"/>
  <c r="F32" i="24"/>
  <c r="G32" i="24"/>
  <c r="F31" i="24"/>
  <c r="G30" i="24"/>
  <c r="F30" i="24"/>
  <c r="F29" i="24"/>
  <c r="G29" i="24"/>
  <c r="G28" i="24"/>
  <c r="F28" i="24"/>
  <c r="F27" i="24"/>
  <c r="G27" i="24"/>
  <c r="F26" i="24"/>
  <c r="G26" i="24"/>
  <c r="F25" i="24"/>
  <c r="G25" i="24" s="1"/>
  <c r="F24" i="24"/>
  <c r="G24" i="24"/>
  <c r="F23" i="24"/>
  <c r="G22" i="24"/>
  <c r="F22" i="24"/>
  <c r="F21" i="24"/>
  <c r="G21" i="24"/>
  <c r="G20" i="24"/>
  <c r="F20" i="24"/>
  <c r="F19" i="24"/>
  <c r="G19" i="24"/>
  <c r="F18" i="24"/>
  <c r="G18" i="24"/>
  <c r="F17" i="24"/>
  <c r="G17" i="24" s="1"/>
  <c r="F16" i="24"/>
  <c r="G16" i="24"/>
  <c r="F15" i="24"/>
  <c r="F65" i="24" s="1"/>
  <c r="G14" i="24"/>
  <c r="F14" i="24"/>
  <c r="G3" i="24"/>
  <c r="F3" i="24"/>
  <c r="E115" i="20"/>
  <c r="G98" i="20"/>
  <c r="F98" i="20"/>
  <c r="H98" i="20" s="1"/>
  <c r="G97" i="20"/>
  <c r="F97" i="20"/>
  <c r="H97" i="20" s="1"/>
  <c r="G96" i="20"/>
  <c r="F96" i="20"/>
  <c r="H96" i="20" s="1"/>
  <c r="G95" i="20"/>
  <c r="F95" i="20"/>
  <c r="G94" i="20"/>
  <c r="F94" i="20"/>
  <c r="H94" i="20" s="1"/>
  <c r="G93" i="20"/>
  <c r="F93" i="20"/>
  <c r="H93" i="20" s="1"/>
  <c r="G92" i="20"/>
  <c r="F92" i="20"/>
  <c r="H92" i="20" s="1"/>
  <c r="G91" i="20"/>
  <c r="F91" i="20"/>
  <c r="G64" i="20"/>
  <c r="F64" i="20"/>
  <c r="G63" i="20"/>
  <c r="F63" i="20"/>
  <c r="G62" i="20"/>
  <c r="F62" i="20"/>
  <c r="G61" i="20"/>
  <c r="F61" i="20"/>
  <c r="G60" i="20"/>
  <c r="F60" i="20"/>
  <c r="G59" i="20"/>
  <c r="F59" i="20"/>
  <c r="G58" i="20"/>
  <c r="F58" i="20"/>
  <c r="G57" i="20"/>
  <c r="F57" i="20"/>
  <c r="G56" i="20"/>
  <c r="F56" i="20"/>
  <c r="G55" i="20"/>
  <c r="F55" i="20"/>
  <c r="G54" i="20"/>
  <c r="F54" i="20"/>
  <c r="G53" i="20"/>
  <c r="F53" i="20"/>
  <c r="G52" i="20"/>
  <c r="F52" i="20"/>
  <c r="G51" i="20"/>
  <c r="F51" i="20"/>
  <c r="G50" i="20"/>
  <c r="F50" i="20"/>
  <c r="G49" i="20"/>
  <c r="F49" i="20"/>
  <c r="G48" i="20"/>
  <c r="F48" i="20"/>
  <c r="G47" i="20"/>
  <c r="F47" i="20"/>
  <c r="G46" i="20"/>
  <c r="F46" i="20"/>
  <c r="G45" i="20"/>
  <c r="F45" i="20"/>
  <c r="G44" i="20"/>
  <c r="F44" i="20"/>
  <c r="G43" i="20"/>
  <c r="F43" i="20"/>
  <c r="G42" i="20"/>
  <c r="F42" i="20"/>
  <c r="G41" i="20"/>
  <c r="F41" i="20"/>
  <c r="G40" i="20"/>
  <c r="F40" i="20"/>
  <c r="G39" i="20"/>
  <c r="F39" i="20"/>
  <c r="G38" i="20"/>
  <c r="F38" i="20"/>
  <c r="G37" i="20"/>
  <c r="F37" i="20"/>
  <c r="G36" i="20"/>
  <c r="F36" i="20"/>
  <c r="G35" i="20"/>
  <c r="F35" i="20"/>
  <c r="G34" i="20"/>
  <c r="F34" i="20"/>
  <c r="G33" i="20"/>
  <c r="F33" i="20"/>
  <c r="G32" i="20"/>
  <c r="F32" i="20"/>
  <c r="G31" i="20"/>
  <c r="F31" i="20"/>
  <c r="G30" i="20"/>
  <c r="F30" i="20"/>
  <c r="G29" i="20"/>
  <c r="F29" i="20"/>
  <c r="G28" i="20"/>
  <c r="F28" i="20"/>
  <c r="G27" i="20"/>
  <c r="F27" i="20"/>
  <c r="G26" i="20"/>
  <c r="F26" i="20"/>
  <c r="G25" i="20"/>
  <c r="F25" i="20"/>
  <c r="G24" i="20"/>
  <c r="F24" i="20"/>
  <c r="G23" i="20"/>
  <c r="F23" i="20"/>
  <c r="G22" i="20"/>
  <c r="F22" i="20"/>
  <c r="G114" i="20"/>
  <c r="F114" i="20"/>
  <c r="G113" i="20"/>
  <c r="F113" i="20"/>
  <c r="G112" i="20"/>
  <c r="F112" i="20"/>
  <c r="G111" i="20"/>
  <c r="F111" i="20"/>
  <c r="G110" i="20"/>
  <c r="F110" i="20"/>
  <c r="G109" i="20"/>
  <c r="F109" i="20"/>
  <c r="G108" i="20"/>
  <c r="F108" i="20"/>
  <c r="G107" i="20"/>
  <c r="F107" i="20"/>
  <c r="G106" i="20"/>
  <c r="F106" i="20"/>
  <c r="G105" i="20"/>
  <c r="F105" i="20"/>
  <c r="G104" i="20"/>
  <c r="F104" i="20"/>
  <c r="G103" i="20"/>
  <c r="F103" i="20"/>
  <c r="G102" i="20"/>
  <c r="F102" i="20"/>
  <c r="G101" i="20"/>
  <c r="F101" i="20"/>
  <c r="G100" i="20"/>
  <c r="F100" i="20"/>
  <c r="G99" i="20"/>
  <c r="F99" i="20"/>
  <c r="G90" i="20"/>
  <c r="F90" i="20"/>
  <c r="G89" i="20"/>
  <c r="F89" i="20"/>
  <c r="G88" i="20"/>
  <c r="F88" i="20"/>
  <c r="G87" i="20"/>
  <c r="F87" i="20"/>
  <c r="G86" i="20"/>
  <c r="F86" i="20"/>
  <c r="G85" i="20"/>
  <c r="F85" i="20"/>
  <c r="G84" i="20"/>
  <c r="F84" i="20"/>
  <c r="G83" i="20"/>
  <c r="F83" i="20"/>
  <c r="G82" i="20"/>
  <c r="F82" i="20"/>
  <c r="G81" i="20"/>
  <c r="F81" i="20"/>
  <c r="G80" i="20"/>
  <c r="F80" i="20"/>
  <c r="G79" i="20"/>
  <c r="F79" i="20"/>
  <c r="G78" i="20"/>
  <c r="F78" i="20"/>
  <c r="G77" i="20"/>
  <c r="F77" i="20"/>
  <c r="G76" i="20"/>
  <c r="F76" i="20"/>
  <c r="G75" i="20"/>
  <c r="F75" i="20"/>
  <c r="G74" i="20"/>
  <c r="F74" i="20"/>
  <c r="G73" i="20"/>
  <c r="F73" i="20"/>
  <c r="G72" i="20"/>
  <c r="F72" i="20"/>
  <c r="G71" i="20"/>
  <c r="F71" i="20"/>
  <c r="G70" i="20"/>
  <c r="F70" i="20"/>
  <c r="G69" i="20"/>
  <c r="F69" i="20"/>
  <c r="G68" i="20"/>
  <c r="F68" i="20"/>
  <c r="G67" i="20"/>
  <c r="F67" i="20"/>
  <c r="G66" i="20"/>
  <c r="F66" i="20"/>
  <c r="G65" i="20"/>
  <c r="F65" i="20"/>
  <c r="G21" i="20"/>
  <c r="F21" i="20"/>
  <c r="G20" i="20"/>
  <c r="F20" i="20"/>
  <c r="G19" i="20"/>
  <c r="F19" i="20"/>
  <c r="G18" i="20"/>
  <c r="F18" i="20"/>
  <c r="G17" i="20"/>
  <c r="F17" i="20"/>
  <c r="G16" i="20"/>
  <c r="F16" i="20"/>
  <c r="G15" i="20"/>
  <c r="F15" i="20"/>
  <c r="H14" i="20"/>
  <c r="G14" i="20"/>
  <c r="H144" i="25" l="1"/>
  <c r="H148" i="25"/>
  <c r="H121" i="25"/>
  <c r="H125" i="25"/>
  <c r="H129" i="25"/>
  <c r="H42" i="25"/>
  <c r="H58" i="25"/>
  <c r="H145" i="25"/>
  <c r="H157" i="25"/>
  <c r="H165" i="25"/>
  <c r="H185" i="25"/>
  <c r="H189" i="25"/>
  <c r="H193" i="25"/>
  <c r="H197" i="25"/>
  <c r="H201" i="25"/>
  <c r="H205" i="25"/>
  <c r="H209" i="25"/>
  <c r="H356" i="25"/>
  <c r="H408" i="25"/>
  <c r="H420" i="25"/>
  <c r="H428" i="25"/>
  <c r="H472" i="25"/>
  <c r="H488" i="25"/>
  <c r="H79" i="25"/>
  <c r="H150" i="25"/>
  <c r="H158" i="25"/>
  <c r="H337" i="25"/>
  <c r="H401" i="25"/>
  <c r="H421" i="25"/>
  <c r="H465" i="25"/>
  <c r="H159" i="25"/>
  <c r="H171" i="25"/>
  <c r="H182" i="25"/>
  <c r="H198" i="25"/>
  <c r="H362" i="25"/>
  <c r="H378" i="25"/>
  <c r="H426" i="25"/>
  <c r="H17" i="25"/>
  <c r="H73" i="25"/>
  <c r="H100" i="25"/>
  <c r="H214" i="25"/>
  <c r="H222" i="25"/>
  <c r="H246" i="25"/>
  <c r="H278" i="25"/>
  <c r="H286" i="25"/>
  <c r="H310" i="25"/>
  <c r="H349" i="25"/>
  <c r="H393" i="25"/>
  <c r="H412" i="25"/>
  <c r="H523" i="25"/>
  <c r="H555" i="25"/>
  <c r="H81" i="25"/>
  <c r="H133" i="25"/>
  <c r="H331" i="25"/>
  <c r="H484" i="25"/>
  <c r="H93" i="25"/>
  <c r="H188" i="25"/>
  <c r="H196" i="25"/>
  <c r="H204" i="25"/>
  <c r="H425" i="25"/>
  <c r="H440" i="25"/>
  <c r="H43" i="25"/>
  <c r="H59" i="25"/>
  <c r="H63" i="25"/>
  <c r="H75" i="25"/>
  <c r="H90" i="25"/>
  <c r="H106" i="25"/>
  <c r="H122" i="25"/>
  <c r="H169" i="25"/>
  <c r="H212" i="25"/>
  <c r="H220" i="25"/>
  <c r="H224" i="25"/>
  <c r="H240" i="25"/>
  <c r="H252" i="25"/>
  <c r="H260" i="25"/>
  <c r="H268" i="25"/>
  <c r="H276" i="25"/>
  <c r="H300" i="25"/>
  <c r="H304" i="25"/>
  <c r="H308" i="25"/>
  <c r="H316" i="25"/>
  <c r="H324" i="25"/>
  <c r="H332" i="25"/>
  <c r="H363" i="25"/>
  <c r="H379" i="25"/>
  <c r="H383" i="25"/>
  <c r="H395" i="25"/>
  <c r="H441" i="25"/>
  <c r="H445" i="25"/>
  <c r="H449" i="25"/>
  <c r="H453" i="25"/>
  <c r="H461" i="25"/>
  <c r="H469" i="25"/>
  <c r="H473" i="25"/>
  <c r="H485" i="25"/>
  <c r="H489" i="25"/>
  <c r="H504" i="25"/>
  <c r="H520" i="25"/>
  <c r="H536" i="25"/>
  <c r="H20" i="25"/>
  <c r="H44" i="25"/>
  <c r="H48" i="25"/>
  <c r="H52" i="25"/>
  <c r="H60" i="25"/>
  <c r="H68" i="25"/>
  <c r="H76" i="25"/>
  <c r="H107" i="25"/>
  <c r="H123" i="25"/>
  <c r="H127" i="25"/>
  <c r="H139" i="25"/>
  <c r="H170" i="25"/>
  <c r="H229" i="25"/>
  <c r="H233" i="25"/>
  <c r="H249" i="25"/>
  <c r="H253" i="25"/>
  <c r="H257" i="25"/>
  <c r="H261" i="25"/>
  <c r="H269" i="25"/>
  <c r="H273" i="25"/>
  <c r="H277" i="25"/>
  <c r="H281" i="25"/>
  <c r="H289" i="25"/>
  <c r="H293" i="25"/>
  <c r="H297" i="25"/>
  <c r="H313" i="25"/>
  <c r="H317" i="25"/>
  <c r="H321" i="25"/>
  <c r="H325" i="25"/>
  <c r="H364" i="25"/>
  <c r="H380" i="25"/>
  <c r="H388" i="25"/>
  <c r="H396" i="25"/>
  <c r="H406" i="25"/>
  <c r="H414" i="25"/>
  <c r="H434" i="25"/>
  <c r="H442" i="25"/>
  <c r="H490" i="25"/>
  <c r="H557" i="25"/>
  <c r="H186" i="25"/>
  <c r="H415" i="25"/>
  <c r="H427" i="25"/>
  <c r="H506" i="25"/>
  <c r="H510" i="25"/>
  <c r="H526" i="25"/>
  <c r="H554" i="25"/>
  <c r="H28" i="25"/>
  <c r="H32" i="25"/>
  <c r="H36" i="25"/>
  <c r="H70" i="25"/>
  <c r="H85" i="25"/>
  <c r="H89" i="25"/>
  <c r="H97" i="25"/>
  <c r="H112" i="25"/>
  <c r="H116" i="25"/>
  <c r="H143" i="25"/>
  <c r="H154" i="25"/>
  <c r="H173" i="25"/>
  <c r="H177" i="25"/>
  <c r="H181" i="25"/>
  <c r="H208" i="25"/>
  <c r="H223" i="25"/>
  <c r="H230" i="25"/>
  <c r="H265" i="25"/>
  <c r="H284" i="25"/>
  <c r="H288" i="25"/>
  <c r="H326" i="25"/>
  <c r="H341" i="25"/>
  <c r="H345" i="25"/>
  <c r="H353" i="25"/>
  <c r="H368" i="25"/>
  <c r="H372" i="25"/>
  <c r="H399" i="25"/>
  <c r="H410" i="25"/>
  <c r="H429" i="25"/>
  <c r="H433" i="25"/>
  <c r="H437" i="25"/>
  <c r="H448" i="25"/>
  <c r="H456" i="25"/>
  <c r="H479" i="25"/>
  <c r="H494" i="25"/>
  <c r="H498" i="25"/>
  <c r="H540" i="25"/>
  <c r="H548" i="25"/>
  <c r="H117" i="25"/>
  <c r="H166" i="25"/>
  <c r="H262" i="25"/>
  <c r="H335" i="25"/>
  <c r="H346" i="25"/>
  <c r="H392" i="25"/>
  <c r="H422" i="25"/>
  <c r="H457" i="25"/>
  <c r="H552" i="25"/>
  <c r="H41" i="25"/>
  <c r="H86" i="25"/>
  <c r="H228" i="25"/>
  <c r="H389" i="25"/>
  <c r="H537" i="25"/>
  <c r="H26" i="25"/>
  <c r="H45" i="25"/>
  <c r="H49" i="25"/>
  <c r="H53" i="25"/>
  <c r="H80" i="25"/>
  <c r="H95" i="25"/>
  <c r="H102" i="25"/>
  <c r="H156" i="25"/>
  <c r="H160" i="25"/>
  <c r="H213" i="25"/>
  <c r="H217" i="25"/>
  <c r="H221" i="25"/>
  <c r="H225" i="25"/>
  <c r="H244" i="25"/>
  <c r="H271" i="25"/>
  <c r="H282" i="25"/>
  <c r="H301" i="25"/>
  <c r="H305" i="25"/>
  <c r="H309" i="25"/>
  <c r="H351" i="25"/>
  <c r="H358" i="25"/>
  <c r="H477" i="25"/>
  <c r="H481" i="25"/>
  <c r="H500" i="25"/>
  <c r="H527" i="25"/>
  <c r="H538" i="25"/>
  <c r="H16" i="25"/>
  <c r="H31" i="25"/>
  <c r="H38" i="25"/>
  <c r="H92" i="25"/>
  <c r="H96" i="25"/>
  <c r="H149" i="25"/>
  <c r="H153" i="25"/>
  <c r="H161" i="25"/>
  <c r="H176" i="25"/>
  <c r="H180" i="25"/>
  <c r="H207" i="25"/>
  <c r="H218" i="25"/>
  <c r="H237" i="25"/>
  <c r="H241" i="25"/>
  <c r="H245" i="25"/>
  <c r="H272" i="25"/>
  <c r="H287" i="25"/>
  <c r="H294" i="25"/>
  <c r="H348" i="25"/>
  <c r="H352" i="25"/>
  <c r="H390" i="25"/>
  <c r="H405" i="25"/>
  <c r="H409" i="25"/>
  <c r="H413" i="25"/>
  <c r="H417" i="25"/>
  <c r="H424" i="25"/>
  <c r="H436" i="25"/>
  <c r="H463" i="25"/>
  <c r="H474" i="25"/>
  <c r="H493" i="25"/>
  <c r="H497" i="25"/>
  <c r="H501" i="25"/>
  <c r="H512" i="25"/>
  <c r="H543" i="25"/>
  <c r="H558" i="25"/>
  <c r="H18" i="25"/>
  <c r="H35" i="25"/>
  <c r="H55" i="25"/>
  <c r="H72" i="25"/>
  <c r="H78" i="25"/>
  <c r="H82" i="25"/>
  <c r="H99" i="25"/>
  <c r="H119" i="25"/>
  <c r="H136" i="25"/>
  <c r="H142" i="25"/>
  <c r="H146" i="25"/>
  <c r="H163" i="25"/>
  <c r="H183" i="25"/>
  <c r="H200" i="25"/>
  <c r="H206" i="25"/>
  <c r="H210" i="25"/>
  <c r="H227" i="25"/>
  <c r="H247" i="25"/>
  <c r="H264" i="25"/>
  <c r="H270" i="25"/>
  <c r="H274" i="25"/>
  <c r="H291" i="25"/>
  <c r="H311" i="25"/>
  <c r="H328" i="25"/>
  <c r="H334" i="25"/>
  <c r="H338" i="25"/>
  <c r="H355" i="25"/>
  <c r="H375" i="25"/>
  <c r="H398" i="25"/>
  <c r="H402" i="25"/>
  <c r="H419" i="25"/>
  <c r="H432" i="25"/>
  <c r="H439" i="25"/>
  <c r="H462" i="25"/>
  <c r="H466" i="25"/>
  <c r="H483" i="25"/>
  <c r="H486" i="25"/>
  <c r="H496" i="25"/>
  <c r="H503" i="25"/>
  <c r="H530" i="25"/>
  <c r="H547" i="25"/>
  <c r="H550" i="25"/>
  <c r="H560" i="25"/>
  <c r="G566" i="25"/>
  <c r="H19" i="25"/>
  <c r="H39" i="25"/>
  <c r="H56" i="25"/>
  <c r="H62" i="25"/>
  <c r="H66" i="25"/>
  <c r="H83" i="25"/>
  <c r="H103" i="25"/>
  <c r="H120" i="25"/>
  <c r="H126" i="25"/>
  <c r="H130" i="25"/>
  <c r="H147" i="25"/>
  <c r="H167" i="25"/>
  <c r="H184" i="25"/>
  <c r="H190" i="25"/>
  <c r="H194" i="25"/>
  <c r="H211" i="25"/>
  <c r="H231" i="25"/>
  <c r="H248" i="25"/>
  <c r="H254" i="25"/>
  <c r="H258" i="25"/>
  <c r="H275" i="25"/>
  <c r="H295" i="25"/>
  <c r="H312" i="25"/>
  <c r="H318" i="25"/>
  <c r="H322" i="25"/>
  <c r="H339" i="25"/>
  <c r="H359" i="25"/>
  <c r="H376" i="25"/>
  <c r="H382" i="25"/>
  <c r="H386" i="25"/>
  <c r="H403" i="25"/>
  <c r="H416" i="25"/>
  <c r="H423" i="25"/>
  <c r="H446" i="25"/>
  <c r="H450" i="25"/>
  <c r="H467" i="25"/>
  <c r="H480" i="25"/>
  <c r="H487" i="25"/>
  <c r="H514" i="25"/>
  <c r="H531" i="25"/>
  <c r="H534" i="25"/>
  <c r="H544" i="25"/>
  <c r="H551" i="25"/>
  <c r="H23" i="25"/>
  <c r="H40" i="25"/>
  <c r="H46" i="25"/>
  <c r="H50" i="25"/>
  <c r="H67" i="25"/>
  <c r="H87" i="25"/>
  <c r="H104" i="25"/>
  <c r="H110" i="25"/>
  <c r="H114" i="25"/>
  <c r="H131" i="25"/>
  <c r="H151" i="25"/>
  <c r="H168" i="25"/>
  <c r="H174" i="25"/>
  <c r="H178" i="25"/>
  <c r="H195" i="25"/>
  <c r="H215" i="25"/>
  <c r="H232" i="25"/>
  <c r="H238" i="25"/>
  <c r="H242" i="25"/>
  <c r="H259" i="25"/>
  <c r="H279" i="25"/>
  <c r="H296" i="25"/>
  <c r="H302" i="25"/>
  <c r="H306" i="25"/>
  <c r="H323" i="25"/>
  <c r="H343" i="25"/>
  <c r="H360" i="25"/>
  <c r="H366" i="25"/>
  <c r="H370" i="25"/>
  <c r="H387" i="25"/>
  <c r="H400" i="25"/>
  <c r="H407" i="25"/>
  <c r="H430" i="25"/>
  <c r="H451" i="25"/>
  <c r="H464" i="25"/>
  <c r="H471" i="25"/>
  <c r="H515" i="25"/>
  <c r="H518" i="25"/>
  <c r="H528" i="25"/>
  <c r="H535" i="25"/>
  <c r="H562" i="25"/>
  <c r="H27" i="25"/>
  <c r="H47" i="25"/>
  <c r="H64" i="25"/>
  <c r="H74" i="25"/>
  <c r="H91" i="25"/>
  <c r="H111" i="25"/>
  <c r="H128" i="25"/>
  <c r="H138" i="25"/>
  <c r="H155" i="25"/>
  <c r="H175" i="25"/>
  <c r="H192" i="25"/>
  <c r="H202" i="25"/>
  <c r="H219" i="25"/>
  <c r="H239" i="25"/>
  <c r="H256" i="25"/>
  <c r="H266" i="25"/>
  <c r="H283" i="25"/>
  <c r="H303" i="25"/>
  <c r="H320" i="25"/>
  <c r="H330" i="25"/>
  <c r="H347" i="25"/>
  <c r="H367" i="25"/>
  <c r="H384" i="25"/>
  <c r="H394" i="25"/>
  <c r="H411" i="25"/>
  <c r="H431" i="25"/>
  <c r="H458" i="25"/>
  <c r="H475" i="25"/>
  <c r="H478" i="25"/>
  <c r="H495" i="25"/>
  <c r="H522" i="25"/>
  <c r="H539" i="25"/>
  <c r="H542" i="25"/>
  <c r="H559" i="25"/>
  <c r="F566" i="25"/>
  <c r="H24" i="25"/>
  <c r="H34" i="25"/>
  <c r="H51" i="25"/>
  <c r="H71" i="25"/>
  <c r="H88" i="25"/>
  <c r="H98" i="25"/>
  <c r="H115" i="25"/>
  <c r="H135" i="25"/>
  <c r="H152" i="25"/>
  <c r="H162" i="25"/>
  <c r="H179" i="25"/>
  <c r="H199" i="25"/>
  <c r="H216" i="25"/>
  <c r="H226" i="25"/>
  <c r="H243" i="25"/>
  <c r="H263" i="25"/>
  <c r="H280" i="25"/>
  <c r="H290" i="25"/>
  <c r="H307" i="25"/>
  <c r="H327" i="25"/>
  <c r="H344" i="25"/>
  <c r="H354" i="25"/>
  <c r="H371" i="25"/>
  <c r="H391" i="25"/>
  <c r="H418" i="25"/>
  <c r="H435" i="25"/>
  <c r="H455" i="25"/>
  <c r="H482" i="25"/>
  <c r="H499" i="25"/>
  <c r="H502" i="25"/>
  <c r="H519" i="25"/>
  <c r="H546" i="25"/>
  <c r="H563" i="25"/>
  <c r="H119" i="19"/>
  <c r="H20" i="19"/>
  <c r="H121" i="19"/>
  <c r="H129" i="19"/>
  <c r="H137" i="19"/>
  <c r="H141" i="19"/>
  <c r="H120" i="19"/>
  <c r="H128" i="19"/>
  <c r="H136" i="19"/>
  <c r="H144" i="19"/>
  <c r="H160" i="19"/>
  <c r="H149" i="19"/>
  <c r="H21" i="19"/>
  <c r="H127" i="19"/>
  <c r="H17" i="19"/>
  <c r="H152" i="19"/>
  <c r="H168" i="19"/>
  <c r="H122" i="19"/>
  <c r="H126" i="19"/>
  <c r="H130" i="19"/>
  <c r="H142" i="19"/>
  <c r="H165" i="19"/>
  <c r="H173" i="19"/>
  <c r="H201" i="19"/>
  <c r="H116" i="19"/>
  <c r="H194" i="19"/>
  <c r="H151" i="19"/>
  <c r="H155" i="19"/>
  <c r="H159" i="19"/>
  <c r="H177" i="19"/>
  <c r="H200" i="19"/>
  <c r="H145" i="19"/>
  <c r="H138" i="19"/>
  <c r="H176" i="19"/>
  <c r="H132" i="19"/>
  <c r="H154" i="19"/>
  <c r="H158" i="19"/>
  <c r="H161" i="19"/>
  <c r="H180" i="19"/>
  <c r="H184" i="19"/>
  <c r="H15" i="25"/>
  <c r="H19" i="19"/>
  <c r="H115" i="19"/>
  <c r="H125" i="19"/>
  <c r="H131" i="19"/>
  <c r="H135" i="19"/>
  <c r="H148" i="19"/>
  <c r="H169" i="19"/>
  <c r="H197" i="19"/>
  <c r="H139" i="19"/>
  <c r="H143" i="19"/>
  <c r="H156" i="19"/>
  <c r="H163" i="19"/>
  <c r="H167" i="19"/>
  <c r="H174" i="19"/>
  <c r="H181" i="19"/>
  <c r="H188" i="19"/>
  <c r="H195" i="19"/>
  <c r="H205" i="19"/>
  <c r="H212" i="19"/>
  <c r="H117" i="19"/>
  <c r="H123" i="19"/>
  <c r="H133" i="19"/>
  <c r="H150" i="19"/>
  <c r="H153" i="19"/>
  <c r="H185" i="19"/>
  <c r="H199" i="19"/>
  <c r="H209" i="19"/>
  <c r="H140" i="19"/>
  <c r="H157" i="19"/>
  <c r="H164" i="19"/>
  <c r="H171" i="19"/>
  <c r="H175" i="19"/>
  <c r="H182" i="19"/>
  <c r="H189" i="19"/>
  <c r="H206" i="19"/>
  <c r="H213" i="19"/>
  <c r="H18" i="19"/>
  <c r="H118" i="19"/>
  <c r="H124" i="19"/>
  <c r="H134" i="19"/>
  <c r="H147" i="19"/>
  <c r="H193" i="19"/>
  <c r="H203" i="19"/>
  <c r="H16" i="19"/>
  <c r="H15" i="19"/>
  <c r="G23" i="24"/>
  <c r="G15" i="24"/>
  <c r="G65" i="24" s="1"/>
  <c r="G115" i="20"/>
  <c r="H52" i="20"/>
  <c r="F115" i="20"/>
  <c r="H74" i="20"/>
  <c r="H106" i="20"/>
  <c r="H110" i="20"/>
  <c r="H114" i="20"/>
  <c r="H25" i="20"/>
  <c r="H61" i="20"/>
  <c r="H91" i="20"/>
  <c r="H95" i="20"/>
  <c r="H101" i="20"/>
  <c r="H44" i="20"/>
  <c r="H30" i="20"/>
  <c r="H34" i="20"/>
  <c r="H42" i="20"/>
  <c r="H50" i="20"/>
  <c r="H54" i="20"/>
  <c r="H58" i="20"/>
  <c r="H62" i="20"/>
  <c r="H39" i="20"/>
  <c r="H27" i="20"/>
  <c r="H48" i="20"/>
  <c r="H20" i="20"/>
  <c r="H71" i="20"/>
  <c r="H45" i="20"/>
  <c r="H18" i="20"/>
  <c r="H69" i="20"/>
  <c r="H80" i="20"/>
  <c r="H88" i="20"/>
  <c r="H23" i="20"/>
  <c r="H53" i="20"/>
  <c r="H85" i="20"/>
  <c r="H35" i="20"/>
  <c r="H43" i="20"/>
  <c r="H47" i="20"/>
  <c r="H28" i="20"/>
  <c r="H32" i="20"/>
  <c r="H36" i="20"/>
  <c r="H40" i="20"/>
  <c r="H51" i="20"/>
  <c r="H55" i="20"/>
  <c r="H59" i="20"/>
  <c r="H63" i="20"/>
  <c r="H33" i="20"/>
  <c r="H41" i="20"/>
  <c r="H103" i="20"/>
  <c r="H111" i="20"/>
  <c r="H22" i="20"/>
  <c r="H26" i="20"/>
  <c r="H72" i="20"/>
  <c r="H76" i="20"/>
  <c r="H84" i="20"/>
  <c r="H29" i="20"/>
  <c r="H15" i="20"/>
  <c r="H77" i="20"/>
  <c r="H81" i="20"/>
  <c r="H89" i="20"/>
  <c r="H112" i="20"/>
  <c r="H37" i="20"/>
  <c r="H66" i="20"/>
  <c r="H70" i="20"/>
  <c r="H109" i="20"/>
  <c r="H24" i="20"/>
  <c r="H31" i="20"/>
  <c r="H38" i="20"/>
  <c r="H49" i="20"/>
  <c r="H56" i="20"/>
  <c r="H16" i="20"/>
  <c r="H78" i="20"/>
  <c r="H82" i="20"/>
  <c r="H90" i="20"/>
  <c r="H46" i="20"/>
  <c r="H57" i="20"/>
  <c r="H60" i="20"/>
  <c r="H64" i="20"/>
  <c r="H83" i="20"/>
  <c r="H99" i="20"/>
  <c r="H19" i="20"/>
  <c r="H73" i="20"/>
  <c r="H87" i="20"/>
  <c r="H102" i="20"/>
  <c r="H113" i="20"/>
  <c r="H17" i="20"/>
  <c r="H67" i="20"/>
  <c r="H100" i="20"/>
  <c r="H107" i="20"/>
  <c r="H21" i="20"/>
  <c r="H68" i="20"/>
  <c r="H75" i="20"/>
  <c r="H104" i="20"/>
  <c r="H108" i="20"/>
  <c r="H65" i="20"/>
  <c r="H79" i="20"/>
  <c r="H86" i="20"/>
  <c r="H105" i="20"/>
  <c r="G3" i="18"/>
  <c r="H3" i="18"/>
  <c r="G3" i="19"/>
  <c r="H3" i="19"/>
  <c r="H3" i="20"/>
  <c r="G3" i="20"/>
  <c r="H3" i="11"/>
  <c r="G3" i="11"/>
  <c r="H566" i="25" l="1"/>
  <c r="H115" i="20"/>
  <c r="F30" i="18"/>
  <c r="H30" i="18" s="1"/>
  <c r="G30" i="18"/>
  <c r="F31" i="18"/>
  <c r="G31" i="18"/>
  <c r="F32" i="18"/>
  <c r="G32" i="18"/>
  <c r="F33" i="18"/>
  <c r="G33" i="18"/>
  <c r="F34" i="18"/>
  <c r="G34" i="18"/>
  <c r="F35" i="18"/>
  <c r="G35" i="18"/>
  <c r="F36" i="18"/>
  <c r="G36" i="18"/>
  <c r="H36" i="18" s="1"/>
  <c r="F37" i="18"/>
  <c r="G37" i="18"/>
  <c r="F38" i="18"/>
  <c r="G38" i="18"/>
  <c r="F39" i="18"/>
  <c r="G39" i="18"/>
  <c r="H39" i="18" s="1"/>
  <c r="F40" i="18"/>
  <c r="G40" i="18"/>
  <c r="F41" i="18"/>
  <c r="G41" i="18"/>
  <c r="F42" i="18"/>
  <c r="G42" i="18"/>
  <c r="F43" i="18"/>
  <c r="H43" i="18" s="1"/>
  <c r="G43" i="18"/>
  <c r="F44" i="18"/>
  <c r="G44" i="18"/>
  <c r="F45" i="18"/>
  <c r="G45" i="18"/>
  <c r="F46" i="18"/>
  <c r="G46" i="18"/>
  <c r="H46" i="18" s="1"/>
  <c r="F47" i="18"/>
  <c r="H47" i="18" s="1"/>
  <c r="G47" i="18"/>
  <c r="F48" i="18"/>
  <c r="G48" i="18"/>
  <c r="F49" i="18"/>
  <c r="G49" i="18"/>
  <c r="F50" i="18"/>
  <c r="G50" i="18"/>
  <c r="F51" i="18"/>
  <c r="H51" i="18" s="1"/>
  <c r="G51" i="18"/>
  <c r="F52" i="18"/>
  <c r="H52" i="18" s="1"/>
  <c r="G52" i="18"/>
  <c r="F53" i="18"/>
  <c r="G53" i="18"/>
  <c r="F54" i="18"/>
  <c r="G54" i="18"/>
  <c r="H54" i="18" s="1"/>
  <c r="F55" i="18"/>
  <c r="G55" i="18"/>
  <c r="F56" i="18"/>
  <c r="G56" i="18"/>
  <c r="F57" i="18"/>
  <c r="G57" i="18"/>
  <c r="F58" i="18"/>
  <c r="G58" i="18"/>
  <c r="F59" i="18"/>
  <c r="G59" i="18"/>
  <c r="F60" i="18"/>
  <c r="H60" i="18" s="1"/>
  <c r="G60" i="18"/>
  <c r="F61" i="18"/>
  <c r="G61" i="18"/>
  <c r="F62" i="18"/>
  <c r="G62" i="18"/>
  <c r="F63" i="18"/>
  <c r="G63" i="18"/>
  <c r="F64" i="18"/>
  <c r="G64" i="18"/>
  <c r="F65" i="18"/>
  <c r="G65" i="18"/>
  <c r="F66" i="18"/>
  <c r="G66" i="18"/>
  <c r="H66" i="18" s="1"/>
  <c r="F67" i="18"/>
  <c r="H67" i="18" s="1"/>
  <c r="G67" i="18"/>
  <c r="F68" i="18"/>
  <c r="G68" i="18"/>
  <c r="F69" i="18"/>
  <c r="G69" i="18"/>
  <c r="F70" i="18"/>
  <c r="G70" i="18"/>
  <c r="F71" i="18"/>
  <c r="G71" i="18"/>
  <c r="F72" i="18"/>
  <c r="G72" i="18"/>
  <c r="F73" i="18"/>
  <c r="G73" i="18"/>
  <c r="F74" i="18"/>
  <c r="G74" i="18"/>
  <c r="F75" i="18"/>
  <c r="G75" i="18"/>
  <c r="F76" i="18"/>
  <c r="G76" i="18"/>
  <c r="F77" i="18"/>
  <c r="G77" i="18"/>
  <c r="F78" i="18"/>
  <c r="G78" i="18"/>
  <c r="F79" i="18"/>
  <c r="G79" i="18"/>
  <c r="F80" i="18"/>
  <c r="G80" i="18"/>
  <c r="F81" i="18"/>
  <c r="G81" i="18"/>
  <c r="F82" i="18"/>
  <c r="G82" i="18"/>
  <c r="F83" i="18"/>
  <c r="H83" i="18" s="1"/>
  <c r="G83" i="18"/>
  <c r="F84" i="18"/>
  <c r="H84" i="18" s="1"/>
  <c r="G84" i="18"/>
  <c r="F85" i="18"/>
  <c r="G85" i="18"/>
  <c r="F86" i="18"/>
  <c r="G86" i="18"/>
  <c r="H86" i="18" s="1"/>
  <c r="F87" i="18"/>
  <c r="G87" i="18"/>
  <c r="F88" i="18"/>
  <c r="H88" i="18" s="1"/>
  <c r="G88" i="18"/>
  <c r="F89" i="18"/>
  <c r="G89" i="18"/>
  <c r="F90" i="18"/>
  <c r="G90" i="18"/>
  <c r="F91" i="18"/>
  <c r="G91" i="18"/>
  <c r="F92" i="18"/>
  <c r="G92" i="18"/>
  <c r="F93" i="18"/>
  <c r="G93" i="18"/>
  <c r="F94" i="18"/>
  <c r="G94" i="18"/>
  <c r="F95" i="18"/>
  <c r="G95" i="18"/>
  <c r="F96" i="18"/>
  <c r="G96" i="18"/>
  <c r="F97" i="18"/>
  <c r="G97" i="18"/>
  <c r="F98" i="18"/>
  <c r="G98" i="18"/>
  <c r="F99" i="18"/>
  <c r="G99" i="18"/>
  <c r="F100" i="18"/>
  <c r="G100" i="18"/>
  <c r="F101" i="18"/>
  <c r="G101" i="18"/>
  <c r="F102" i="18"/>
  <c r="G102" i="18"/>
  <c r="F103" i="18"/>
  <c r="G103" i="18"/>
  <c r="F104" i="18"/>
  <c r="G104" i="18"/>
  <c r="F105" i="18"/>
  <c r="G105" i="18"/>
  <c r="F106" i="18"/>
  <c r="G106" i="18"/>
  <c r="F107" i="18"/>
  <c r="H107" i="18" s="1"/>
  <c r="G107" i="18"/>
  <c r="F108" i="18"/>
  <c r="G108" i="18"/>
  <c r="F109" i="18"/>
  <c r="G109" i="18"/>
  <c r="F110" i="18"/>
  <c r="G110" i="18"/>
  <c r="F111" i="18"/>
  <c r="H111" i="18" s="1"/>
  <c r="G111" i="18"/>
  <c r="F112" i="18"/>
  <c r="G112" i="18"/>
  <c r="F113" i="18"/>
  <c r="G113" i="18"/>
  <c r="F114" i="18"/>
  <c r="G114" i="18"/>
  <c r="F115" i="18"/>
  <c r="H115" i="18" s="1"/>
  <c r="G115" i="18"/>
  <c r="F116" i="18"/>
  <c r="H116" i="18" s="1"/>
  <c r="G116" i="18"/>
  <c r="F117" i="18"/>
  <c r="G117" i="18"/>
  <c r="F118" i="18"/>
  <c r="G118" i="18"/>
  <c r="F119" i="18"/>
  <c r="G119" i="18"/>
  <c r="F120" i="18"/>
  <c r="G120" i="18"/>
  <c r="F121" i="18"/>
  <c r="G121" i="18"/>
  <c r="F122" i="18"/>
  <c r="G122" i="18"/>
  <c r="F123" i="18"/>
  <c r="H123" i="18" s="1"/>
  <c r="G123" i="18"/>
  <c r="F124" i="18"/>
  <c r="G124" i="18"/>
  <c r="F125" i="18"/>
  <c r="G125" i="18"/>
  <c r="F126" i="18"/>
  <c r="G126" i="18"/>
  <c r="F127" i="18"/>
  <c r="G127" i="18"/>
  <c r="H127" i="18"/>
  <c r="F128" i="18"/>
  <c r="G128" i="18"/>
  <c r="F129" i="18"/>
  <c r="G129" i="18"/>
  <c r="F130" i="18"/>
  <c r="G130" i="18"/>
  <c r="F131" i="18"/>
  <c r="G131" i="18"/>
  <c r="F132" i="18"/>
  <c r="G132" i="18"/>
  <c r="F133" i="18"/>
  <c r="G133" i="18"/>
  <c r="F134" i="18"/>
  <c r="G134" i="18"/>
  <c r="F135" i="18"/>
  <c r="G135" i="18"/>
  <c r="H135" i="18" s="1"/>
  <c r="F136" i="18"/>
  <c r="G136" i="18"/>
  <c r="F137" i="18"/>
  <c r="G137" i="18"/>
  <c r="F138" i="18"/>
  <c r="G138" i="18"/>
  <c r="F139" i="18"/>
  <c r="G139" i="18"/>
  <c r="H139" i="18" s="1"/>
  <c r="F140" i="18"/>
  <c r="G140" i="18"/>
  <c r="F141" i="18"/>
  <c r="G141" i="18"/>
  <c r="F142" i="18"/>
  <c r="H142" i="18" s="1"/>
  <c r="G142" i="18"/>
  <c r="F143" i="18"/>
  <c r="G143" i="18"/>
  <c r="F144" i="18"/>
  <c r="G144" i="18"/>
  <c r="F145" i="18"/>
  <c r="G145" i="18"/>
  <c r="F146" i="18"/>
  <c r="G146" i="18"/>
  <c r="F147" i="18"/>
  <c r="G147" i="18"/>
  <c r="F148" i="18"/>
  <c r="H148" i="18" s="1"/>
  <c r="G148" i="18"/>
  <c r="F149" i="18"/>
  <c r="G149" i="18"/>
  <c r="F150" i="18"/>
  <c r="G150" i="18"/>
  <c r="F151" i="18"/>
  <c r="G151" i="18"/>
  <c r="F152" i="18"/>
  <c r="G152" i="18"/>
  <c r="F153" i="18"/>
  <c r="H153" i="18" s="1"/>
  <c r="G153" i="18"/>
  <c r="F154" i="18"/>
  <c r="G154" i="18"/>
  <c r="F155" i="18"/>
  <c r="G155" i="18"/>
  <c r="F156" i="18"/>
  <c r="H156" i="18" s="1"/>
  <c r="G156" i="18"/>
  <c r="F157" i="18"/>
  <c r="G157" i="18"/>
  <c r="F158" i="18"/>
  <c r="G158" i="18"/>
  <c r="F159" i="18"/>
  <c r="G159" i="18"/>
  <c r="F160" i="18"/>
  <c r="G160" i="18"/>
  <c r="F161" i="18"/>
  <c r="G161" i="18"/>
  <c r="F162" i="18"/>
  <c r="G162" i="18"/>
  <c r="F163" i="18"/>
  <c r="G163" i="18"/>
  <c r="F164" i="18"/>
  <c r="G164" i="18"/>
  <c r="F165" i="18"/>
  <c r="H165" i="18" s="1"/>
  <c r="G165" i="18"/>
  <c r="F166" i="18"/>
  <c r="G166" i="18"/>
  <c r="F167" i="18"/>
  <c r="G167" i="18"/>
  <c r="F168" i="18"/>
  <c r="G168" i="18"/>
  <c r="F169" i="18"/>
  <c r="G169" i="18"/>
  <c r="F170" i="18"/>
  <c r="H170" i="18" s="1"/>
  <c r="G170" i="18"/>
  <c r="F171" i="18"/>
  <c r="H171" i="18" s="1"/>
  <c r="G171" i="18"/>
  <c r="F172" i="18"/>
  <c r="G172" i="18"/>
  <c r="F173" i="18"/>
  <c r="G173" i="18"/>
  <c r="F174" i="18"/>
  <c r="G174" i="18"/>
  <c r="F175" i="18"/>
  <c r="G175" i="18"/>
  <c r="F176" i="18"/>
  <c r="G176" i="18"/>
  <c r="F177" i="18"/>
  <c r="G177" i="18"/>
  <c r="F178" i="18"/>
  <c r="G178" i="18"/>
  <c r="F179" i="18"/>
  <c r="H179" i="18" s="1"/>
  <c r="G179" i="18"/>
  <c r="F180" i="18"/>
  <c r="G180" i="18"/>
  <c r="F181" i="18"/>
  <c r="G181" i="18"/>
  <c r="F182" i="18"/>
  <c r="G182" i="18"/>
  <c r="F183" i="18"/>
  <c r="G183" i="18"/>
  <c r="F184" i="18"/>
  <c r="G184" i="18"/>
  <c r="F185" i="18"/>
  <c r="G185" i="18"/>
  <c r="F186" i="18"/>
  <c r="G186" i="18"/>
  <c r="F187" i="18"/>
  <c r="G187" i="18"/>
  <c r="F188" i="18"/>
  <c r="H188" i="18" s="1"/>
  <c r="G188" i="18"/>
  <c r="F189" i="18"/>
  <c r="H189" i="18" s="1"/>
  <c r="G189" i="18"/>
  <c r="F190" i="18"/>
  <c r="G190" i="18"/>
  <c r="F191" i="18"/>
  <c r="H191" i="18" s="1"/>
  <c r="G191" i="18"/>
  <c r="F192" i="18"/>
  <c r="G192" i="18"/>
  <c r="F193" i="18"/>
  <c r="G193" i="18"/>
  <c r="F194" i="18"/>
  <c r="G194" i="18"/>
  <c r="F195" i="18"/>
  <c r="G195" i="18"/>
  <c r="F196" i="18"/>
  <c r="H196" i="18" s="1"/>
  <c r="G196" i="18"/>
  <c r="F197" i="18"/>
  <c r="G197" i="18"/>
  <c r="F198" i="18"/>
  <c r="G198" i="18"/>
  <c r="F199" i="18"/>
  <c r="G199" i="18"/>
  <c r="F200" i="18"/>
  <c r="G200" i="18"/>
  <c r="F201" i="18"/>
  <c r="G201" i="18"/>
  <c r="F202" i="18"/>
  <c r="G202" i="18"/>
  <c r="F203" i="18"/>
  <c r="H203" i="18" s="1"/>
  <c r="G203" i="18"/>
  <c r="F204" i="18"/>
  <c r="H204" i="18" s="1"/>
  <c r="G204" i="18"/>
  <c r="F205" i="18"/>
  <c r="G205" i="18"/>
  <c r="F206" i="18"/>
  <c r="G206" i="18"/>
  <c r="F207" i="18"/>
  <c r="G207" i="18"/>
  <c r="F208" i="18"/>
  <c r="H208" i="18" s="1"/>
  <c r="G208" i="18"/>
  <c r="F209" i="18"/>
  <c r="H209" i="18" s="1"/>
  <c r="G209" i="18"/>
  <c r="F210" i="18"/>
  <c r="H210" i="18" s="1"/>
  <c r="G210" i="18"/>
  <c r="F211" i="18"/>
  <c r="H211" i="18" s="1"/>
  <c r="G211" i="18"/>
  <c r="F212" i="18"/>
  <c r="G212" i="18"/>
  <c r="F213" i="18"/>
  <c r="G213" i="18"/>
  <c r="H213" i="18" s="1"/>
  <c r="F214" i="18"/>
  <c r="G214" i="18"/>
  <c r="F215" i="18"/>
  <c r="G215" i="18"/>
  <c r="F216" i="18"/>
  <c r="G216" i="18"/>
  <c r="F217" i="18"/>
  <c r="G217" i="18"/>
  <c r="F218" i="18"/>
  <c r="G218" i="18"/>
  <c r="F219" i="18"/>
  <c r="H219" i="18" s="1"/>
  <c r="G219" i="18"/>
  <c r="F220" i="18"/>
  <c r="G220" i="18"/>
  <c r="F221" i="18"/>
  <c r="G221" i="18"/>
  <c r="H221" i="18" s="1"/>
  <c r="F222" i="18"/>
  <c r="G222" i="18"/>
  <c r="F223" i="18"/>
  <c r="G223" i="18"/>
  <c r="F224" i="18"/>
  <c r="G224" i="18"/>
  <c r="F225" i="18"/>
  <c r="G225" i="18"/>
  <c r="F226" i="18"/>
  <c r="G226" i="18"/>
  <c r="F227" i="18"/>
  <c r="H227" i="18" s="1"/>
  <c r="G227" i="18"/>
  <c r="F228" i="18"/>
  <c r="G228" i="18"/>
  <c r="F229" i="18"/>
  <c r="G229" i="18"/>
  <c r="F230" i="18"/>
  <c r="H230" i="18" s="1"/>
  <c r="G230" i="18"/>
  <c r="F231" i="18"/>
  <c r="G231" i="18"/>
  <c r="F232" i="18"/>
  <c r="G232" i="18"/>
  <c r="F233" i="18"/>
  <c r="G233" i="18"/>
  <c r="F234" i="18"/>
  <c r="H234" i="18" s="1"/>
  <c r="G234" i="18"/>
  <c r="F235" i="18"/>
  <c r="H235" i="18" s="1"/>
  <c r="G235" i="18"/>
  <c r="F236" i="18"/>
  <c r="G236" i="18"/>
  <c r="F237" i="18"/>
  <c r="G237" i="18"/>
  <c r="F238" i="18"/>
  <c r="H238" i="18" s="1"/>
  <c r="G238" i="18"/>
  <c r="F239" i="18"/>
  <c r="G239" i="18"/>
  <c r="F240" i="18"/>
  <c r="G240" i="18"/>
  <c r="F241" i="18"/>
  <c r="G241" i="18"/>
  <c r="F242" i="18"/>
  <c r="G242" i="18"/>
  <c r="F243" i="18"/>
  <c r="G243" i="18"/>
  <c r="F244" i="18"/>
  <c r="G244" i="18"/>
  <c r="F245" i="18"/>
  <c r="G245" i="18"/>
  <c r="F246" i="18"/>
  <c r="H246" i="18" s="1"/>
  <c r="G246" i="18"/>
  <c r="F247" i="18"/>
  <c r="H247" i="18" s="1"/>
  <c r="G247" i="18"/>
  <c r="F248" i="18"/>
  <c r="G248" i="18"/>
  <c r="F249" i="18"/>
  <c r="G249" i="18"/>
  <c r="F250" i="18"/>
  <c r="G250" i="18"/>
  <c r="F251" i="18"/>
  <c r="H251" i="18" s="1"/>
  <c r="G251" i="18"/>
  <c r="F252" i="18"/>
  <c r="G252" i="18"/>
  <c r="F253" i="18"/>
  <c r="G253" i="18"/>
  <c r="F254" i="18"/>
  <c r="G254" i="18"/>
  <c r="F255" i="18"/>
  <c r="G255" i="18"/>
  <c r="F256" i="18"/>
  <c r="G256" i="18"/>
  <c r="F257" i="18"/>
  <c r="H257" i="18" s="1"/>
  <c r="G257" i="18"/>
  <c r="F258" i="18"/>
  <c r="H258" i="18" s="1"/>
  <c r="G258" i="18"/>
  <c r="F259" i="18"/>
  <c r="G259" i="18"/>
  <c r="H259" i="18" s="1"/>
  <c r="F260" i="18"/>
  <c r="G260" i="18"/>
  <c r="F261" i="18"/>
  <c r="G261" i="18"/>
  <c r="F262" i="18"/>
  <c r="H262" i="18" s="1"/>
  <c r="G262" i="18"/>
  <c r="F263" i="18"/>
  <c r="G263" i="18"/>
  <c r="F264" i="18"/>
  <c r="G264" i="18"/>
  <c r="H264" i="18" s="1"/>
  <c r="F265" i="18"/>
  <c r="G265" i="18"/>
  <c r="F266" i="18"/>
  <c r="G266" i="18"/>
  <c r="F267" i="18"/>
  <c r="H267" i="18" s="1"/>
  <c r="G267" i="18"/>
  <c r="F268" i="18"/>
  <c r="H268" i="18" s="1"/>
  <c r="G268" i="18"/>
  <c r="F269" i="18"/>
  <c r="G269" i="18"/>
  <c r="F270" i="18"/>
  <c r="G270" i="18"/>
  <c r="F271" i="18"/>
  <c r="G271" i="18"/>
  <c r="F272" i="18"/>
  <c r="G272" i="18"/>
  <c r="F273" i="18"/>
  <c r="G273" i="18"/>
  <c r="F274" i="18"/>
  <c r="H274" i="18" s="1"/>
  <c r="G274" i="18"/>
  <c r="F275" i="18"/>
  <c r="H275" i="18" s="1"/>
  <c r="G275" i="18"/>
  <c r="F276" i="18"/>
  <c r="H276" i="18" s="1"/>
  <c r="G276" i="18"/>
  <c r="F277" i="18"/>
  <c r="G277" i="18"/>
  <c r="F278" i="18"/>
  <c r="G278" i="18"/>
  <c r="F279" i="18"/>
  <c r="H279" i="18" s="1"/>
  <c r="G279" i="18"/>
  <c r="F280" i="18"/>
  <c r="H280" i="18" s="1"/>
  <c r="G280" i="18"/>
  <c r="F281" i="18"/>
  <c r="H281" i="18" s="1"/>
  <c r="G281" i="18"/>
  <c r="F282" i="18"/>
  <c r="G282" i="18"/>
  <c r="F283" i="18"/>
  <c r="G283" i="18"/>
  <c r="F284" i="18"/>
  <c r="G284" i="18"/>
  <c r="F285" i="18"/>
  <c r="G285" i="18"/>
  <c r="F286" i="18"/>
  <c r="H286" i="18" s="1"/>
  <c r="G286" i="18"/>
  <c r="F287" i="18"/>
  <c r="G287" i="18"/>
  <c r="F288" i="18"/>
  <c r="G288" i="18"/>
  <c r="F289" i="18"/>
  <c r="G289" i="18"/>
  <c r="F290" i="18"/>
  <c r="H290" i="18" s="1"/>
  <c r="G290" i="18"/>
  <c r="F291" i="18"/>
  <c r="H291" i="18" s="1"/>
  <c r="G291" i="18"/>
  <c r="F292" i="18"/>
  <c r="G292" i="18"/>
  <c r="F293" i="18"/>
  <c r="G293" i="18"/>
  <c r="F294" i="18"/>
  <c r="G294" i="18"/>
  <c r="F295" i="18"/>
  <c r="H295" i="18" s="1"/>
  <c r="G295" i="18"/>
  <c r="F296" i="18"/>
  <c r="G296" i="18"/>
  <c r="F297" i="18"/>
  <c r="G297" i="18"/>
  <c r="F298" i="18"/>
  <c r="H298" i="18" s="1"/>
  <c r="G298" i="18"/>
  <c r="F299" i="18"/>
  <c r="G299" i="18"/>
  <c r="F300" i="18"/>
  <c r="G300" i="18"/>
  <c r="F301" i="18"/>
  <c r="G301" i="18"/>
  <c r="F302" i="18"/>
  <c r="G302" i="18"/>
  <c r="H302" i="18"/>
  <c r="F303" i="18"/>
  <c r="G303" i="18"/>
  <c r="F304" i="18"/>
  <c r="G304" i="18"/>
  <c r="F305" i="18"/>
  <c r="G305" i="18"/>
  <c r="F306" i="18"/>
  <c r="G306" i="18"/>
  <c r="H306" i="18" s="1"/>
  <c r="F307" i="18"/>
  <c r="G307" i="18"/>
  <c r="F308" i="18"/>
  <c r="G308" i="18"/>
  <c r="F309" i="18"/>
  <c r="G309" i="18"/>
  <c r="F310" i="18"/>
  <c r="G310" i="18"/>
  <c r="F311" i="18"/>
  <c r="G311" i="18"/>
  <c r="F312" i="18"/>
  <c r="G312" i="18"/>
  <c r="F313" i="18"/>
  <c r="H313" i="18" s="1"/>
  <c r="G313" i="18"/>
  <c r="G14" i="18"/>
  <c r="H14" i="18"/>
  <c r="F15" i="18"/>
  <c r="G15" i="18"/>
  <c r="F16" i="18"/>
  <c r="G16" i="18"/>
  <c r="F17" i="18"/>
  <c r="H17" i="18" s="1"/>
  <c r="G17" i="18"/>
  <c r="F18" i="18"/>
  <c r="G18" i="18"/>
  <c r="F19" i="18"/>
  <c r="G19" i="18"/>
  <c r="F20" i="18"/>
  <c r="G20" i="18"/>
  <c r="F21" i="18"/>
  <c r="H21" i="18" s="1"/>
  <c r="G21" i="18"/>
  <c r="F22" i="18"/>
  <c r="G22" i="18"/>
  <c r="F23" i="18"/>
  <c r="G23" i="18"/>
  <c r="F24" i="18"/>
  <c r="G24" i="18"/>
  <c r="F25" i="18"/>
  <c r="H25" i="18" s="1"/>
  <c r="G25" i="18"/>
  <c r="F26" i="18"/>
  <c r="G26" i="18"/>
  <c r="F27" i="18"/>
  <c r="G27" i="18"/>
  <c r="F28" i="18"/>
  <c r="G28" i="18"/>
  <c r="H28" i="18" s="1"/>
  <c r="F29" i="18"/>
  <c r="G29" i="18"/>
  <c r="G214" i="19"/>
  <c r="G29" i="11"/>
  <c r="G28" i="11"/>
  <c r="G27" i="11"/>
  <c r="G26" i="11"/>
  <c r="G25" i="11"/>
  <c r="G24" i="11"/>
  <c r="G23" i="11"/>
  <c r="G22" i="11"/>
  <c r="H22" i="11" s="1"/>
  <c r="G21" i="11"/>
  <c r="G20" i="11"/>
  <c r="G19" i="11"/>
  <c r="G18" i="11"/>
  <c r="G17" i="11"/>
  <c r="G16" i="11"/>
  <c r="G15" i="11"/>
  <c r="F29" i="11"/>
  <c r="F28" i="11"/>
  <c r="F27" i="11"/>
  <c r="F26" i="11"/>
  <c r="F25" i="11"/>
  <c r="F24" i="11"/>
  <c r="F23" i="11"/>
  <c r="F22" i="11"/>
  <c r="F21" i="11"/>
  <c r="F19" i="11"/>
  <c r="F18" i="11"/>
  <c r="F17" i="11"/>
  <c r="F16" i="11"/>
  <c r="H16" i="11" s="1"/>
  <c r="F15" i="11"/>
  <c r="H14" i="11"/>
  <c r="G14" i="11"/>
  <c r="H15" i="11"/>
  <c r="E214" i="19"/>
  <c r="E314" i="18"/>
  <c r="E30" i="11"/>
  <c r="H23" i="11" l="1"/>
  <c r="H20" i="11"/>
  <c r="H17" i="11"/>
  <c r="H25" i="11"/>
  <c r="H260" i="18"/>
  <c r="H256" i="18"/>
  <c r="H249" i="18"/>
  <c r="H217" i="18"/>
  <c r="H206" i="18"/>
  <c r="H178" i="18"/>
  <c r="H174" i="18"/>
  <c r="H91" i="18"/>
  <c r="H63" i="18"/>
  <c r="H40" i="18"/>
  <c r="H288" i="18"/>
  <c r="H26" i="18"/>
  <c r="H263" i="18"/>
  <c r="H232" i="18"/>
  <c r="H228" i="18"/>
  <c r="H216" i="18"/>
  <c r="H212" i="18"/>
  <c r="H138" i="18"/>
  <c r="H130" i="18"/>
  <c r="H35" i="18"/>
  <c r="H296" i="18"/>
  <c r="H29" i="18"/>
  <c r="H270" i="18"/>
  <c r="H243" i="18"/>
  <c r="H106" i="18"/>
  <c r="H90" i="18"/>
  <c r="H82" i="18"/>
  <c r="H74" i="18"/>
  <c r="H300" i="18"/>
  <c r="H293" i="18"/>
  <c r="H226" i="18"/>
  <c r="H132" i="18"/>
  <c r="H159" i="18"/>
  <c r="H44" i="18"/>
  <c r="H19" i="18"/>
  <c r="H15" i="18"/>
  <c r="H311" i="18"/>
  <c r="H307" i="18"/>
  <c r="H299" i="18"/>
  <c r="H265" i="18"/>
  <c r="H214" i="18"/>
  <c r="H177" i="18"/>
  <c r="H150" i="18"/>
  <c r="H131" i="18"/>
  <c r="H104" i="18"/>
  <c r="H100" i="18"/>
  <c r="H92" i="18"/>
  <c r="H297" i="18"/>
  <c r="H103" i="18"/>
  <c r="H18" i="18"/>
  <c r="H310" i="18"/>
  <c r="H294" i="18"/>
  <c r="H271" i="18"/>
  <c r="H254" i="18"/>
  <c r="H250" i="18"/>
  <c r="H220" i="18"/>
  <c r="H195" i="18"/>
  <c r="H184" i="18"/>
  <c r="H99" i="18"/>
  <c r="H309" i="18"/>
  <c r="H282" i="18"/>
  <c r="H278" i="18"/>
  <c r="H253" i="18"/>
  <c r="H202" i="18"/>
  <c r="H198" i="18"/>
  <c r="H187" i="18"/>
  <c r="H183" i="18"/>
  <c r="H168" i="18"/>
  <c r="H118" i="18"/>
  <c r="H110" i="18"/>
  <c r="H94" i="18"/>
  <c r="H87" i="18"/>
  <c r="H80" i="18"/>
  <c r="H72" i="18"/>
  <c r="H45" i="18"/>
  <c r="H277" i="18"/>
  <c r="H205" i="18"/>
  <c r="H190" i="18"/>
  <c r="H167" i="18"/>
  <c r="H79" i="18"/>
  <c r="H71" i="18"/>
  <c r="H16" i="18"/>
  <c r="H312" i="18"/>
  <c r="H273" i="18"/>
  <c r="H269" i="18"/>
  <c r="H266" i="18"/>
  <c r="H252" i="18"/>
  <c r="H229" i="18"/>
  <c r="H222" i="18"/>
  <c r="H218" i="18"/>
  <c r="H215" i="18"/>
  <c r="H201" i="18"/>
  <c r="H186" i="18"/>
  <c r="H166" i="18"/>
  <c r="H155" i="18"/>
  <c r="H151" i="18"/>
  <c r="H147" i="18"/>
  <c r="H136" i="18"/>
  <c r="H128" i="18"/>
  <c r="H124" i="18"/>
  <c r="H78" i="18"/>
  <c r="H59" i="18"/>
  <c r="H55" i="18"/>
  <c r="H28" i="11"/>
  <c r="H19" i="11"/>
  <c r="H27" i="11"/>
  <c r="H29" i="11"/>
  <c r="H24" i="11"/>
  <c r="H21" i="11"/>
  <c r="H26" i="11"/>
  <c r="H23" i="18"/>
  <c r="G314" i="18"/>
  <c r="H240" i="18"/>
  <c r="H225" i="18"/>
  <c r="H194" i="18"/>
  <c r="H175" i="18"/>
  <c r="H126" i="18"/>
  <c r="H95" i="18"/>
  <c r="H31" i="18"/>
  <c r="H22" i="18"/>
  <c r="H308" i="18"/>
  <c r="H305" i="18"/>
  <c r="H301" i="18"/>
  <c r="H284" i="18"/>
  <c r="H207" i="18"/>
  <c r="H182" i="18"/>
  <c r="H163" i="18"/>
  <c r="H102" i="18"/>
  <c r="H68" i="18"/>
  <c r="H38" i="18"/>
  <c r="G30" i="11"/>
  <c r="H18" i="11"/>
  <c r="H283" i="18"/>
  <c r="H245" i="18"/>
  <c r="H242" i="18"/>
  <c r="H223" i="18"/>
  <c r="H192" i="18"/>
  <c r="H75" i="18"/>
  <c r="H48" i="18"/>
  <c r="H27" i="18"/>
  <c r="H24" i="18"/>
  <c r="H20" i="18"/>
  <c r="H303" i="18"/>
  <c r="H261" i="18"/>
  <c r="H255" i="18"/>
  <c r="H180" i="18"/>
  <c r="H119" i="18"/>
  <c r="H112" i="18"/>
  <c r="H85" i="18"/>
  <c r="H236" i="18"/>
  <c r="H233" i="18"/>
  <c r="H176" i="18"/>
  <c r="H152" i="18"/>
  <c r="H149" i="18"/>
  <c r="H146" i="18"/>
  <c r="H108" i="18"/>
  <c r="H105" i="18"/>
  <c r="H98" i="18"/>
  <c r="H61" i="18"/>
  <c r="H58" i="18"/>
  <c r="H292" i="18"/>
  <c r="H289" i="18"/>
  <c r="H285" i="18"/>
  <c r="H272" i="18"/>
  <c r="H239" i="18"/>
  <c r="H199" i="18"/>
  <c r="H172" i="18"/>
  <c r="H169" i="18"/>
  <c r="H162" i="18"/>
  <c r="H158" i="18"/>
  <c r="H125" i="18"/>
  <c r="H122" i="18"/>
  <c r="H101" i="18"/>
  <c r="H70" i="18"/>
  <c r="H64" i="18"/>
  <c r="H37" i="18"/>
  <c r="H34" i="18"/>
  <c r="H134" i="18"/>
  <c r="H114" i="18"/>
  <c r="H53" i="18"/>
  <c r="H33" i="18"/>
  <c r="H248" i="18"/>
  <c r="H231" i="18"/>
  <c r="H164" i="18"/>
  <c r="H154" i="18"/>
  <c r="H144" i="18"/>
  <c r="H117" i="18"/>
  <c r="H96" i="18"/>
  <c r="H76" i="18"/>
  <c r="H73" i="18"/>
  <c r="H56" i="18"/>
  <c r="H304" i="18"/>
  <c r="H287" i="18"/>
  <c r="H244" i="18"/>
  <c r="H241" i="18"/>
  <c r="H237" i="18"/>
  <c r="H224" i="18"/>
  <c r="H181" i="18"/>
  <c r="H160" i="18"/>
  <c r="H143" i="18"/>
  <c r="H140" i="18"/>
  <c r="H137" i="18"/>
  <c r="H120" i="18"/>
  <c r="H113" i="18"/>
  <c r="H89" i="18"/>
  <c r="H62" i="18"/>
  <c r="H32" i="18"/>
  <c r="H214" i="19"/>
  <c r="F30" i="11"/>
  <c r="H200" i="18"/>
  <c r="H197" i="18"/>
  <c r="H185" i="18"/>
  <c r="H133" i="18"/>
  <c r="H121" i="18"/>
  <c r="H69" i="18"/>
  <c r="H161" i="18"/>
  <c r="H157" i="18"/>
  <c r="H145" i="18"/>
  <c r="H93" i="18"/>
  <c r="H81" i="18"/>
  <c r="H50" i="18"/>
  <c r="H109" i="18"/>
  <c r="H41" i="18"/>
  <c r="F314" i="18"/>
  <c r="H193" i="18"/>
  <c r="H141" i="18"/>
  <c r="H129" i="18"/>
  <c r="H77" i="18"/>
  <c r="H65" i="18"/>
  <c r="H49" i="18"/>
  <c r="H57" i="18"/>
  <c r="F214" i="19"/>
  <c r="H173" i="18"/>
  <c r="H97" i="18"/>
  <c r="H42" i="18"/>
  <c r="H30" i="11" l="1"/>
  <c r="H314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Mikael Fønhus</author>
  </authors>
  <commentList>
    <comment ref="Q2" authorId="0" shapeId="0" xr:uid="{2CBEBC66-DD3D-46DA-8B32-2B3DEB713419}">
      <text>
        <r>
          <rPr>
            <i/>
            <sz val="9"/>
            <color indexed="81"/>
            <rFont val="Tahoma"/>
            <family val="2"/>
          </rPr>
          <t>Til systemansvarlig:
Versjon- og datoendring gjøres kun på forsiden</t>
        </r>
        <r>
          <rPr>
            <sz val="11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Mikael Fønhus</author>
  </authors>
  <commentList>
    <comment ref="E38" authorId="0" shapeId="0" xr:uid="{00000000-0006-0000-0100-000001000000}">
      <text>
        <r>
          <rPr>
            <sz val="11"/>
            <color indexed="81"/>
            <rFont val="Tahoma"/>
            <family val="2"/>
          </rPr>
          <t xml:space="preserve">• Velg fra </t>
        </r>
        <r>
          <rPr>
            <b/>
            <sz val="11"/>
            <color indexed="81"/>
            <rFont val="Tahoma"/>
            <family val="2"/>
          </rPr>
          <t>rullegardinmenyen</t>
        </r>
        <r>
          <rPr>
            <sz val="11"/>
            <color indexed="81"/>
            <rFont val="Tahoma"/>
            <family val="2"/>
          </rPr>
          <t xml:space="preserve"> 
        eller skriv 
• datoen som i eksempelet:          </t>
        </r>
        <r>
          <rPr>
            <sz val="11"/>
            <color indexed="42"/>
            <rFont val="Tahoma"/>
            <family val="2"/>
          </rPr>
          <t>.</t>
        </r>
        <r>
          <rPr>
            <sz val="11"/>
            <color indexed="81"/>
            <rFont val="Tahoma"/>
            <family val="2"/>
          </rPr>
          <t xml:space="preserve">     </t>
        </r>
        <r>
          <rPr>
            <b/>
            <sz val="11"/>
            <color indexed="81"/>
            <rFont val="Tahoma"/>
            <family val="2"/>
          </rPr>
          <t>17/5/24</t>
        </r>
      </text>
    </comment>
    <comment ref="E58" authorId="0" shapeId="0" xr:uid="{00000000-0006-0000-0100-000002000000}">
      <text>
        <r>
          <rPr>
            <sz val="11"/>
            <color indexed="81"/>
            <rFont val="Tahoma"/>
            <family val="2"/>
          </rPr>
          <t xml:space="preserve">• Velg fra </t>
        </r>
        <r>
          <rPr>
            <b/>
            <sz val="11"/>
            <color indexed="81"/>
            <rFont val="Tahoma"/>
            <family val="2"/>
          </rPr>
          <t>rullegardinmenyen</t>
        </r>
        <r>
          <rPr>
            <sz val="11"/>
            <color indexed="81"/>
            <rFont val="Tahoma"/>
            <family val="2"/>
          </rPr>
          <t xml:space="preserve"> 
        eller skriv 
• datoen som i eksempelet:          </t>
        </r>
        <r>
          <rPr>
            <sz val="11"/>
            <color indexed="42"/>
            <rFont val="Tahoma"/>
            <family val="2"/>
          </rPr>
          <t>.</t>
        </r>
        <r>
          <rPr>
            <sz val="11"/>
            <color indexed="81"/>
            <rFont val="Tahoma"/>
            <family val="2"/>
          </rPr>
          <t xml:space="preserve">     </t>
        </r>
        <r>
          <rPr>
            <b/>
            <sz val="11"/>
            <color indexed="81"/>
            <rFont val="Tahoma"/>
            <family val="2"/>
          </rPr>
          <t>17/5/24</t>
        </r>
      </text>
    </comment>
    <comment ref="G60" authorId="0" shapeId="0" xr:uid="{CDDB824E-8CF2-441B-949A-F4ECD8FCB3F7}">
      <text>
        <r>
          <rPr>
            <sz val="11"/>
            <color indexed="81"/>
            <rFont val="Tahoma"/>
            <family val="2"/>
          </rPr>
          <t>Velg fra rullegardinmeny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Mikael Fønhus</author>
  </authors>
  <commentList>
    <comment ref="D73" authorId="0" shapeId="0" xr:uid="{A7EB0F38-EC98-4214-84CF-D3717E96436A}">
      <text>
        <r>
          <rPr>
            <sz val="11"/>
            <color indexed="81"/>
            <rFont val="Tahoma"/>
            <family val="2"/>
          </rPr>
          <t xml:space="preserve">• Velg fra </t>
        </r>
        <r>
          <rPr>
            <b/>
            <sz val="11"/>
            <color indexed="81"/>
            <rFont val="Tahoma"/>
            <family val="2"/>
          </rPr>
          <t>rullegardinmenyen</t>
        </r>
        <r>
          <rPr>
            <sz val="11"/>
            <color indexed="81"/>
            <rFont val="Tahoma"/>
            <family val="2"/>
          </rPr>
          <t xml:space="preserve"> 
        eller skriv 
• datoen som i eksempelet:          </t>
        </r>
        <r>
          <rPr>
            <sz val="11"/>
            <color indexed="42"/>
            <rFont val="Tahoma"/>
            <family val="2"/>
          </rPr>
          <t>.</t>
        </r>
        <r>
          <rPr>
            <sz val="11"/>
            <color indexed="81"/>
            <rFont val="Tahoma"/>
            <family val="2"/>
          </rPr>
          <t xml:space="preserve">     </t>
        </r>
        <r>
          <rPr>
            <b/>
            <sz val="11"/>
            <color indexed="81"/>
            <rFont val="Tahoma"/>
            <family val="2"/>
          </rPr>
          <t>17/5/24</t>
        </r>
      </text>
    </comment>
    <comment ref="D95" authorId="0" shapeId="0" xr:uid="{80A65A61-E7E1-4A0A-8229-ECCDE03B7FA1}">
      <text>
        <r>
          <rPr>
            <sz val="11"/>
            <color indexed="81"/>
            <rFont val="Tahoma"/>
            <family val="2"/>
          </rPr>
          <t xml:space="preserve">• Velg fra </t>
        </r>
        <r>
          <rPr>
            <b/>
            <sz val="11"/>
            <color indexed="81"/>
            <rFont val="Tahoma"/>
            <family val="2"/>
          </rPr>
          <t>rullegardinmenyen</t>
        </r>
        <r>
          <rPr>
            <sz val="11"/>
            <color indexed="81"/>
            <rFont val="Tahoma"/>
            <family val="2"/>
          </rPr>
          <t xml:space="preserve"> 
        eller skriv 
• datoen som i eksempelet:          </t>
        </r>
        <r>
          <rPr>
            <sz val="11"/>
            <color indexed="42"/>
            <rFont val="Tahoma"/>
            <family val="2"/>
          </rPr>
          <t>.</t>
        </r>
        <r>
          <rPr>
            <sz val="11"/>
            <color indexed="81"/>
            <rFont val="Tahoma"/>
            <family val="2"/>
          </rPr>
          <t xml:space="preserve">     </t>
        </r>
        <r>
          <rPr>
            <b/>
            <sz val="11"/>
            <color indexed="81"/>
            <rFont val="Tahoma"/>
            <family val="2"/>
          </rPr>
          <t>17/5/24</t>
        </r>
      </text>
    </comment>
    <comment ref="F97" authorId="0" shapeId="0" xr:uid="{AFFA6DE8-C91D-4D5E-BA2B-9EABC93D44AA}">
      <text>
        <r>
          <rPr>
            <sz val="11"/>
            <color indexed="81"/>
            <rFont val="Tahoma"/>
            <family val="2"/>
          </rPr>
          <t>Velg fra rullegardinmeny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Mikael Fønhus</author>
  </authors>
  <commentList>
    <comment ref="E123" authorId="0" shapeId="0" xr:uid="{00000000-0006-0000-0300-000001000000}">
      <text>
        <r>
          <rPr>
            <sz val="11"/>
            <color indexed="81"/>
            <rFont val="Tahoma"/>
            <family val="2"/>
          </rPr>
          <t xml:space="preserve">• Velg fra </t>
        </r>
        <r>
          <rPr>
            <b/>
            <sz val="11"/>
            <color indexed="81"/>
            <rFont val="Tahoma"/>
            <family val="2"/>
          </rPr>
          <t>rullegardinmenyen</t>
        </r>
        <r>
          <rPr>
            <sz val="11"/>
            <color indexed="81"/>
            <rFont val="Tahoma"/>
            <family val="2"/>
          </rPr>
          <t xml:space="preserve"> 
        eller skriv 
• datoen som i eksempelet:          </t>
        </r>
        <r>
          <rPr>
            <sz val="11"/>
            <color indexed="42"/>
            <rFont val="Tahoma"/>
            <family val="2"/>
          </rPr>
          <t>.</t>
        </r>
        <r>
          <rPr>
            <sz val="11"/>
            <color indexed="81"/>
            <rFont val="Tahoma"/>
            <family val="2"/>
          </rPr>
          <t xml:space="preserve">     </t>
        </r>
        <r>
          <rPr>
            <b/>
            <sz val="11"/>
            <color indexed="81"/>
            <rFont val="Tahoma"/>
            <family val="2"/>
          </rPr>
          <t>17/5/24</t>
        </r>
      </text>
    </comment>
    <comment ref="E145" authorId="0" shapeId="0" xr:uid="{00000000-0006-0000-0300-000002000000}">
      <text>
        <r>
          <rPr>
            <sz val="11"/>
            <color indexed="81"/>
            <rFont val="Tahoma"/>
            <family val="2"/>
          </rPr>
          <t xml:space="preserve">• Velg fra </t>
        </r>
        <r>
          <rPr>
            <b/>
            <sz val="11"/>
            <color indexed="81"/>
            <rFont val="Tahoma"/>
            <family val="2"/>
          </rPr>
          <t>rullegardinmenyen</t>
        </r>
        <r>
          <rPr>
            <sz val="11"/>
            <color indexed="81"/>
            <rFont val="Tahoma"/>
            <family val="2"/>
          </rPr>
          <t xml:space="preserve"> 
        eller skriv 
• datoen som i eksempelet:          </t>
        </r>
        <r>
          <rPr>
            <sz val="11"/>
            <color indexed="42"/>
            <rFont val="Tahoma"/>
            <family val="2"/>
          </rPr>
          <t>.</t>
        </r>
        <r>
          <rPr>
            <sz val="11"/>
            <color indexed="81"/>
            <rFont val="Tahoma"/>
            <family val="2"/>
          </rPr>
          <t xml:space="preserve">     </t>
        </r>
        <r>
          <rPr>
            <b/>
            <sz val="11"/>
            <color indexed="81"/>
            <rFont val="Tahoma"/>
            <family val="2"/>
          </rPr>
          <t>17/5/24</t>
        </r>
      </text>
    </comment>
    <comment ref="G147" authorId="0" shapeId="0" xr:uid="{CBCE3622-E1AA-42DD-AA7F-968D74CDBC88}">
      <text>
        <r>
          <rPr>
            <sz val="11"/>
            <color indexed="81"/>
            <rFont val="Tahoma"/>
            <family val="2"/>
          </rPr>
          <t>Velg fra rullegardinmeny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Mikael Fønhus</author>
  </authors>
  <commentList>
    <comment ref="E222" authorId="0" shapeId="0" xr:uid="{00000000-0006-0000-0400-000001000000}">
      <text>
        <r>
          <rPr>
            <sz val="11"/>
            <color indexed="81"/>
            <rFont val="Tahoma"/>
            <family val="2"/>
          </rPr>
          <t xml:space="preserve">• Velg fra </t>
        </r>
        <r>
          <rPr>
            <b/>
            <sz val="11"/>
            <color indexed="81"/>
            <rFont val="Tahoma"/>
            <family val="2"/>
          </rPr>
          <t>rullegardinmenyen</t>
        </r>
        <r>
          <rPr>
            <sz val="11"/>
            <color indexed="81"/>
            <rFont val="Tahoma"/>
            <family val="2"/>
          </rPr>
          <t xml:space="preserve"> 
        eller skriv 
• datoen som i eksempelet:          </t>
        </r>
        <r>
          <rPr>
            <sz val="11"/>
            <color indexed="42"/>
            <rFont val="Tahoma"/>
            <family val="2"/>
          </rPr>
          <t>.</t>
        </r>
        <r>
          <rPr>
            <sz val="11"/>
            <color indexed="81"/>
            <rFont val="Tahoma"/>
            <family val="2"/>
          </rPr>
          <t xml:space="preserve">     </t>
        </r>
        <r>
          <rPr>
            <b/>
            <sz val="11"/>
            <color indexed="81"/>
            <rFont val="Tahoma"/>
            <family val="2"/>
          </rPr>
          <t>17/5/24</t>
        </r>
      </text>
    </comment>
    <comment ref="E244" authorId="0" shapeId="0" xr:uid="{00000000-0006-0000-0400-000002000000}">
      <text>
        <r>
          <rPr>
            <sz val="11"/>
            <color indexed="81"/>
            <rFont val="Tahoma"/>
            <family val="2"/>
          </rPr>
          <t xml:space="preserve">• Velg fra </t>
        </r>
        <r>
          <rPr>
            <b/>
            <sz val="11"/>
            <color indexed="81"/>
            <rFont val="Tahoma"/>
            <family val="2"/>
          </rPr>
          <t>rullegardinmenyen</t>
        </r>
        <r>
          <rPr>
            <sz val="11"/>
            <color indexed="81"/>
            <rFont val="Tahoma"/>
            <family val="2"/>
          </rPr>
          <t xml:space="preserve"> 
        eller skriv 
• datoen som i eksempelet:          </t>
        </r>
        <r>
          <rPr>
            <sz val="11"/>
            <color indexed="42"/>
            <rFont val="Tahoma"/>
            <family val="2"/>
          </rPr>
          <t>.</t>
        </r>
        <r>
          <rPr>
            <sz val="11"/>
            <color indexed="81"/>
            <rFont val="Tahoma"/>
            <family val="2"/>
          </rPr>
          <t xml:space="preserve">     </t>
        </r>
        <r>
          <rPr>
            <b/>
            <sz val="11"/>
            <color indexed="81"/>
            <rFont val="Tahoma"/>
            <family val="2"/>
          </rPr>
          <t>17/5/24</t>
        </r>
      </text>
    </comment>
    <comment ref="G246" authorId="0" shapeId="0" xr:uid="{A6AB21D4-48ED-4F71-BB5B-2C95D8820AFB}">
      <text>
        <r>
          <rPr>
            <sz val="11"/>
            <color indexed="81"/>
            <rFont val="Tahoma"/>
            <family val="2"/>
          </rPr>
          <t>Velg fra rullegardinmeny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Mikael Fønhus</author>
  </authors>
  <commentList>
    <comment ref="E322" authorId="0" shapeId="0" xr:uid="{00000000-0006-0000-0500-000001000000}">
      <text>
        <r>
          <rPr>
            <sz val="11"/>
            <color indexed="81"/>
            <rFont val="Tahoma"/>
            <family val="2"/>
          </rPr>
          <t xml:space="preserve">• Velg fra </t>
        </r>
        <r>
          <rPr>
            <b/>
            <sz val="11"/>
            <color indexed="81"/>
            <rFont val="Tahoma"/>
            <family val="2"/>
          </rPr>
          <t>rullegardinmenyen</t>
        </r>
        <r>
          <rPr>
            <sz val="11"/>
            <color indexed="81"/>
            <rFont val="Tahoma"/>
            <family val="2"/>
          </rPr>
          <t xml:space="preserve"> 
        eller skriv 
• datoen som i eksempelet:          </t>
        </r>
        <r>
          <rPr>
            <sz val="11"/>
            <color indexed="42"/>
            <rFont val="Tahoma"/>
            <family val="2"/>
          </rPr>
          <t>.</t>
        </r>
        <r>
          <rPr>
            <sz val="11"/>
            <color indexed="81"/>
            <rFont val="Tahoma"/>
            <family val="2"/>
          </rPr>
          <t xml:space="preserve">     </t>
        </r>
        <r>
          <rPr>
            <b/>
            <sz val="11"/>
            <color indexed="81"/>
            <rFont val="Tahoma"/>
            <family val="2"/>
          </rPr>
          <t>17/5/24</t>
        </r>
      </text>
    </comment>
    <comment ref="E344" authorId="0" shapeId="0" xr:uid="{00000000-0006-0000-0500-000002000000}">
      <text>
        <r>
          <rPr>
            <sz val="11"/>
            <color indexed="81"/>
            <rFont val="Tahoma"/>
            <family val="2"/>
          </rPr>
          <t xml:space="preserve">• Velg fra </t>
        </r>
        <r>
          <rPr>
            <b/>
            <sz val="11"/>
            <color indexed="81"/>
            <rFont val="Tahoma"/>
            <family val="2"/>
          </rPr>
          <t>rullegardinmenyen</t>
        </r>
        <r>
          <rPr>
            <sz val="11"/>
            <color indexed="81"/>
            <rFont val="Tahoma"/>
            <family val="2"/>
          </rPr>
          <t xml:space="preserve"> 
        eller skriv 
• datoen som i eksempelet:          </t>
        </r>
        <r>
          <rPr>
            <sz val="11"/>
            <color indexed="42"/>
            <rFont val="Tahoma"/>
            <family val="2"/>
          </rPr>
          <t>.</t>
        </r>
        <r>
          <rPr>
            <sz val="11"/>
            <color indexed="81"/>
            <rFont val="Tahoma"/>
            <family val="2"/>
          </rPr>
          <t xml:space="preserve">     </t>
        </r>
        <r>
          <rPr>
            <b/>
            <sz val="11"/>
            <color indexed="81"/>
            <rFont val="Tahoma"/>
            <family val="2"/>
          </rPr>
          <t>17/5/24</t>
        </r>
      </text>
    </comment>
    <comment ref="G346" authorId="0" shapeId="0" xr:uid="{BDE35273-E8C0-4118-9545-EAAE34A9E504}">
      <text>
        <r>
          <rPr>
            <sz val="11"/>
            <color indexed="81"/>
            <rFont val="Tahoma"/>
            <family val="2"/>
          </rPr>
          <t>Velg fra rullegardinmeny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Mikael Fønhus</author>
  </authors>
  <commentList>
    <comment ref="E574" authorId="0" shapeId="0" xr:uid="{41487BC6-581C-49A5-8F1F-ABC9D7D78A5B}">
      <text>
        <r>
          <rPr>
            <sz val="11"/>
            <color indexed="81"/>
            <rFont val="Tahoma"/>
            <family val="2"/>
          </rPr>
          <t xml:space="preserve">• Velg fra </t>
        </r>
        <r>
          <rPr>
            <b/>
            <sz val="11"/>
            <color indexed="81"/>
            <rFont val="Tahoma"/>
            <family val="2"/>
          </rPr>
          <t>rullegardinmenyen</t>
        </r>
        <r>
          <rPr>
            <sz val="11"/>
            <color indexed="81"/>
            <rFont val="Tahoma"/>
            <family val="2"/>
          </rPr>
          <t xml:space="preserve"> 
        eller skriv 
• datoen som i eksempelet:          </t>
        </r>
        <r>
          <rPr>
            <sz val="11"/>
            <color indexed="42"/>
            <rFont val="Tahoma"/>
            <family val="2"/>
          </rPr>
          <t>.</t>
        </r>
        <r>
          <rPr>
            <sz val="11"/>
            <color indexed="81"/>
            <rFont val="Tahoma"/>
            <family val="2"/>
          </rPr>
          <t xml:space="preserve">     </t>
        </r>
        <r>
          <rPr>
            <b/>
            <sz val="11"/>
            <color indexed="81"/>
            <rFont val="Tahoma"/>
            <family val="2"/>
          </rPr>
          <t>17/5/24</t>
        </r>
      </text>
    </comment>
    <comment ref="E596" authorId="0" shapeId="0" xr:uid="{2D7C7644-9D3B-4B75-AF3D-0A35C18F5ACF}">
      <text>
        <r>
          <rPr>
            <sz val="11"/>
            <color indexed="81"/>
            <rFont val="Tahoma"/>
            <family val="2"/>
          </rPr>
          <t xml:space="preserve">• Velg fra </t>
        </r>
        <r>
          <rPr>
            <b/>
            <sz val="11"/>
            <color indexed="81"/>
            <rFont val="Tahoma"/>
            <family val="2"/>
          </rPr>
          <t>rullegardinmenyen</t>
        </r>
        <r>
          <rPr>
            <sz val="11"/>
            <color indexed="81"/>
            <rFont val="Tahoma"/>
            <family val="2"/>
          </rPr>
          <t xml:space="preserve"> 
        eller skriv 
• datoen som i eksempelet:          </t>
        </r>
        <r>
          <rPr>
            <sz val="11"/>
            <color indexed="42"/>
            <rFont val="Tahoma"/>
            <family val="2"/>
          </rPr>
          <t>.</t>
        </r>
        <r>
          <rPr>
            <sz val="11"/>
            <color indexed="81"/>
            <rFont val="Tahoma"/>
            <family val="2"/>
          </rPr>
          <t xml:space="preserve">     </t>
        </r>
        <r>
          <rPr>
            <b/>
            <sz val="11"/>
            <color indexed="81"/>
            <rFont val="Tahoma"/>
            <family val="2"/>
          </rPr>
          <t>17/5/24</t>
        </r>
      </text>
    </comment>
    <comment ref="G598" authorId="0" shapeId="0" xr:uid="{4A938254-C0DD-46A7-AFA6-55B02AE4B5EC}">
      <text>
        <r>
          <rPr>
            <sz val="11"/>
            <color indexed="81"/>
            <rFont val="Tahoma"/>
            <family val="2"/>
          </rPr>
          <t>Velg fra rullegardinmeny</t>
        </r>
      </text>
    </comment>
  </commentList>
</comments>
</file>

<file path=xl/sharedStrings.xml><?xml version="1.0" encoding="utf-8"?>
<sst xmlns="http://schemas.openxmlformats.org/spreadsheetml/2006/main" count="261" uniqueCount="69">
  <si>
    <t>i</t>
  </si>
  <si>
    <t>Forside</t>
  </si>
  <si>
    <t>Dette er en kalkulator som veilaget kan bruke når innkommende fakturaer skal splittes etter vedtektsfestet prosentfordeling. For å fakturere ut nettobeløp + mva, må veilaget være registrert i mva-registeret.  Hvis ikke skal mva-beløpet ikke spesifiseres, men hele beløpet fordeles som kostnad.</t>
  </si>
  <si>
    <r>
      <rPr>
        <b/>
        <sz val="11"/>
        <color indexed="63"/>
        <rFont val="Inherit"/>
      </rPr>
      <t xml:space="preserve">Skogfond </t>
    </r>
    <r>
      <rPr>
        <sz val="11"/>
        <color indexed="63"/>
        <rFont val="Inherit"/>
      </rPr>
      <t xml:space="preserve">- skjemaet kan benyttes som bilag for betaling med skogfond. </t>
    </r>
  </si>
  <si>
    <r>
      <rPr>
        <sz val="11"/>
        <color indexed="63"/>
        <rFont val="Inherit"/>
      </rPr>
      <t>Det er utarbeidet alternativer basert på hvor stort veilag du har</t>
    </r>
    <r>
      <rPr>
        <b/>
        <sz val="11"/>
        <color indexed="63"/>
        <rFont val="Inherit"/>
      </rPr>
      <t xml:space="preserve">. </t>
    </r>
    <r>
      <rPr>
        <b/>
        <i/>
        <sz val="11"/>
        <color indexed="63"/>
        <rFont val="Inherit"/>
      </rPr>
      <t>Klikk på den snarveien som passer best for ditt veilag.</t>
    </r>
  </si>
  <si>
    <r>
      <t>Dette regnearket kan du fritt laste ned og lagre på din egen datamaskin.</t>
    </r>
    <r>
      <rPr>
        <sz val="11"/>
        <color indexed="63"/>
        <rFont val="Inherit"/>
      </rPr>
      <t xml:space="preserve"> </t>
    </r>
  </si>
  <si>
    <r>
      <t xml:space="preserve">Vi ønsker å gjøre denne kalkulatoren bedre. Har du kommentarer; - send dem til </t>
    </r>
    <r>
      <rPr>
        <i/>
        <sz val="12"/>
        <color rgb="FF7B59F9"/>
        <rFont val="Calibri"/>
        <family val="2"/>
        <scheme val="minor"/>
      </rPr>
      <t>post@skogkurs.no.</t>
    </r>
  </si>
  <si>
    <t>Kalkulatoren er lagd av Skogkurs i prosjektet "Veiøkonomikalkulatorer" og finansiert av Skogbrukets verdiskapingsfond og Skogkurs.</t>
  </si>
  <si>
    <t xml:space="preserve">Utligning for faktura nr. </t>
  </si>
  <si>
    <t>Mottatt fra:</t>
  </si>
  <si>
    <t>Skogsveientreprenøren AS</t>
  </si>
  <si>
    <t>Nettobeløp</t>
  </si>
  <si>
    <t>+ mva.</t>
  </si>
  <si>
    <t>Er veilaget mva.-registrert?</t>
  </si>
  <si>
    <t>JA</t>
  </si>
  <si>
    <t>ETTERNAVN</t>
  </si>
  <si>
    <t>FORNAVN</t>
  </si>
  <si>
    <t xml:space="preserve">ANDEL </t>
  </si>
  <si>
    <t>KOSTNAD KR</t>
  </si>
  <si>
    <t>Nordmann</t>
  </si>
  <si>
    <t>Ola</t>
  </si>
  <si>
    <t>Is</t>
  </si>
  <si>
    <t>Tynn</t>
  </si>
  <si>
    <t>Navnesen</t>
  </si>
  <si>
    <t>Navn</t>
  </si>
  <si>
    <t>Skogesen</t>
  </si>
  <si>
    <t>Skog</t>
  </si>
  <si>
    <t>Steinen</t>
  </si>
  <si>
    <t>Stein</t>
  </si>
  <si>
    <t>Hobbysen</t>
  </si>
  <si>
    <t>Hobby</t>
  </si>
  <si>
    <t>Liten</t>
  </si>
  <si>
    <t>Lita</t>
  </si>
  <si>
    <t>SUM</t>
  </si>
  <si>
    <t>Informasjon om veilaget</t>
  </si>
  <si>
    <t xml:space="preserve">Veinavn </t>
  </si>
  <si>
    <t>Honnetoppvegen</t>
  </si>
  <si>
    <t xml:space="preserve">Org. nr. </t>
  </si>
  <si>
    <t>959 946 299 MVA</t>
  </si>
  <si>
    <t>Søk organisasjonsnummer</t>
  </si>
  <si>
    <t>Andelene betales innen</t>
  </si>
  <si>
    <t xml:space="preserve">Innbetales til konto nr. </t>
  </si>
  <si>
    <t>xxxx xx xxxxx</t>
  </si>
  <si>
    <t>Konto står oppført på</t>
  </si>
  <si>
    <r>
      <t xml:space="preserve">F.eks. </t>
    </r>
    <r>
      <rPr>
        <b/>
        <sz val="10"/>
        <rFont val="Calibri"/>
        <family val="2"/>
        <scheme val="minor"/>
      </rPr>
      <t>Honnetoppen Veilag SA, v/ Martin Bråthen, Tårnvegen 41, Brumunddal</t>
    </r>
  </si>
  <si>
    <t>Dato</t>
  </si>
  <si>
    <t>Skogeier</t>
  </si>
  <si>
    <t xml:space="preserve">Signatur skogeier </t>
  </si>
  <si>
    <t>NN (sign.)</t>
  </si>
  <si>
    <r>
      <t xml:space="preserve">Vi ønsker å gjøre denne kalkulatoren bedre. Har du kommentarer; - send dem til </t>
    </r>
    <r>
      <rPr>
        <i/>
        <sz val="9"/>
        <color indexed="48"/>
        <rFont val="Calibri"/>
        <family val="2"/>
      </rPr>
      <t>post@skogkurs.no.</t>
    </r>
  </si>
  <si>
    <r>
      <t xml:space="preserve">Vi ønsker å gjøre denne kalkulatoren bedre. Har du kommentarer; - send dem til </t>
    </r>
    <r>
      <rPr>
        <i/>
        <sz val="9"/>
        <color rgb="FF7B59F9"/>
        <rFont val="Calibri"/>
        <family val="2"/>
        <scheme val="minor"/>
      </rPr>
      <t>post@skogkurs.no.</t>
    </r>
  </si>
  <si>
    <t>Honnetoppen veilag SA</t>
  </si>
  <si>
    <t>959 *** 299 MVA</t>
  </si>
  <si>
    <t>Utligning for faktura nr.:</t>
  </si>
  <si>
    <t>Ola Nordmann</t>
  </si>
  <si>
    <t>Tynn Is</t>
  </si>
  <si>
    <t>Achmed I Bakko</t>
  </si>
  <si>
    <t>Ingrid Trollstigen</t>
  </si>
  <si>
    <t>Kari Vestland</t>
  </si>
  <si>
    <t>Gaup Fosen</t>
  </si>
  <si>
    <t>NAVN</t>
  </si>
  <si>
    <t>Lisa Paa Flisa</t>
  </si>
  <si>
    <t xml:space="preserve">   i</t>
  </si>
  <si>
    <t xml:space="preserve">     Fakturasplitt av skogsveikostnader</t>
  </si>
  <si>
    <t>FAKTURASPLITT-KALKULATOREN</t>
  </si>
  <si>
    <t xml:space="preserve">    Fakturasplitt av skogsveikostnader</t>
  </si>
  <si>
    <t>Versjon 1.3</t>
  </si>
  <si>
    <t>Dato: 19.05.2023</t>
  </si>
  <si>
    <t xml:space="preserve">       Fakturasplitt av skogsveikostnader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</si>
</sst>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kr&quot;\ * #,##0.00_-;\-&quot;kr&quot;\ * #,##0.00_-;_-&quot;kr&quot;\ * &quot;-&quot;??_-;_-@_-"/>
    <numFmt numFmtId="164" formatCode="_(* #,##0.00_);_(* \(#,##0.00\);_(* &quot;-&quot;??_);_(@_)"/>
    <numFmt numFmtId="165" formatCode="_-* #,##0_-;\-* #,##0_-;_-* &quot;-&quot;??_-;_-@_-"/>
    <numFmt numFmtId="166" formatCode="_(* #,##0_);_(* \(#,##0\);_(* &quot;-&quot;??_);_(@_)"/>
  </numFmts>
  <fonts count="49">
    <font>
      <sz val="10"/>
      <name val="Arial"/>
    </font>
    <font>
      <sz val="10"/>
      <name val="Arial"/>
      <family val="2"/>
    </font>
    <font>
      <i/>
      <sz val="9"/>
      <color indexed="48"/>
      <name val="Calibri"/>
      <family val="2"/>
    </font>
    <font>
      <sz val="11"/>
      <color indexed="63"/>
      <name val="Inherit"/>
    </font>
    <font>
      <b/>
      <sz val="11"/>
      <color indexed="63"/>
      <name val="Inherit"/>
    </font>
    <font>
      <b/>
      <i/>
      <sz val="11"/>
      <color indexed="63"/>
      <name val="Inherit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theme="0"/>
      <name val="Calibri"/>
      <family val="2"/>
      <scheme val="minor"/>
    </font>
    <font>
      <i/>
      <sz val="10"/>
      <name val="Calibri"/>
      <family val="2"/>
      <scheme val="minor"/>
    </font>
    <font>
      <sz val="26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0"/>
      <name val="Calibri"/>
      <family val="2"/>
      <scheme val="minor"/>
    </font>
    <font>
      <sz val="3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8"/>
      <color theme="3"/>
      <name val="Calibri"/>
      <family val="2"/>
      <scheme val="minor"/>
    </font>
    <font>
      <b/>
      <sz val="27"/>
      <color theme="1" tint="0.14999847407452621"/>
      <name val="Inherit"/>
    </font>
    <font>
      <sz val="11"/>
      <color theme="1" tint="0.14999847407452621"/>
      <name val="Calibri"/>
      <family val="2"/>
      <scheme val="minor"/>
    </font>
    <font>
      <sz val="11"/>
      <color rgb="FF333333"/>
      <name val="Inherit"/>
    </font>
    <font>
      <sz val="11"/>
      <color theme="0"/>
      <name val="Inherit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b/>
      <i/>
      <sz val="9"/>
      <color rgb="FFC00000"/>
      <name val="Calibri"/>
      <family val="2"/>
      <scheme val="minor"/>
    </font>
    <font>
      <b/>
      <i/>
      <sz val="10"/>
      <color rgb="FFC00000"/>
      <name val="Calibri"/>
      <family val="2"/>
      <scheme val="minor"/>
    </font>
    <font>
      <sz val="11"/>
      <color theme="1" tint="0.14999847407452621"/>
      <name val="Inherit"/>
    </font>
    <font>
      <b/>
      <i/>
      <sz val="11"/>
      <color theme="1" tint="0.14999847407452621"/>
      <name val="Inherit"/>
    </font>
    <font>
      <b/>
      <sz val="11"/>
      <color rgb="FF333333"/>
      <name val="Inherit"/>
    </font>
    <font>
      <sz val="22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FF0000"/>
      <name val="Webdings"/>
      <family val="1"/>
      <charset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42"/>
      <name val="Tahoma"/>
      <family val="2"/>
    </font>
    <font>
      <i/>
      <sz val="9"/>
      <color rgb="FF7B59F9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color rgb="FF7B59F9"/>
      <name val="Calibri"/>
      <family val="2"/>
      <scheme val="minor"/>
    </font>
    <font>
      <sz val="12"/>
      <color theme="0"/>
      <name val="Inherit"/>
    </font>
    <font>
      <sz val="12"/>
      <color rgb="FF333333"/>
      <name val="Inherit"/>
    </font>
    <font>
      <b/>
      <sz val="12"/>
      <color rgb="FFFFC000"/>
      <name val="Webdings"/>
      <family val="1"/>
      <charset val="2"/>
    </font>
    <font>
      <i/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DD30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theme="0" tint="-0.14996795556505021"/>
      </left>
      <right/>
      <top style="medium">
        <color theme="0" tint="-0.14996795556505021"/>
      </top>
      <bottom/>
      <diagonal/>
    </border>
    <border>
      <left/>
      <right/>
      <top style="medium">
        <color theme="0" tint="-0.14996795556505021"/>
      </top>
      <bottom/>
      <diagonal/>
    </border>
    <border>
      <left/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/>
      <top/>
      <bottom/>
      <diagonal/>
    </border>
    <border>
      <left/>
      <right style="medium">
        <color theme="0" tint="-0.14996795556505021"/>
      </right>
      <top/>
      <bottom/>
      <diagonal/>
    </border>
    <border>
      <left/>
      <right/>
      <top/>
      <bottom style="medium">
        <color theme="1" tint="0.34998626667073579"/>
      </bottom>
      <diagonal/>
    </border>
    <border>
      <left style="medium">
        <color theme="0" tint="-0.14996795556505021"/>
      </left>
      <right/>
      <top/>
      <bottom style="medium">
        <color theme="0" tint="-0.14996795556505021"/>
      </bottom>
      <diagonal/>
    </border>
    <border>
      <left/>
      <right/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/>
      <bottom style="medium">
        <color theme="0" tint="-0.14996795556505021"/>
      </bottom>
      <diagonal/>
    </border>
    <border>
      <left style="thick">
        <color theme="1" tint="0.24994659260841701"/>
      </left>
      <right style="thick">
        <color theme="0" tint="-0.14996795556505021"/>
      </right>
      <top style="thick">
        <color theme="1" tint="0.24994659260841701"/>
      </top>
      <bottom style="thick">
        <color theme="0" tint="-0.14996795556505021"/>
      </bottom>
      <diagonal/>
    </border>
    <border>
      <left style="thick">
        <color theme="1" tint="0.24994659260841701"/>
      </left>
      <right/>
      <top style="thick">
        <color theme="1" tint="0.24994659260841701"/>
      </top>
      <bottom style="thick">
        <color theme="0" tint="-0.14996795556505021"/>
      </bottom>
      <diagonal/>
    </border>
    <border>
      <left/>
      <right style="thick">
        <color theme="0" tint="-0.14996795556505021"/>
      </right>
      <top style="thick">
        <color theme="1" tint="0.24994659260841701"/>
      </top>
      <bottom style="thick">
        <color theme="0" tint="-0.14996795556505021"/>
      </bottom>
      <diagonal/>
    </border>
    <border>
      <left style="thick">
        <color theme="0" tint="-0.14996795556505021"/>
      </left>
      <right/>
      <top/>
      <bottom/>
      <diagonal/>
    </border>
    <border>
      <left/>
      <right style="thick">
        <color theme="1" tint="0.24994659260841701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8" fillId="0" borderId="0"/>
    <xf numFmtId="0" fontId="7" fillId="0" borderId="16" applyNumberFormat="0" applyFill="0" applyAlignment="0" applyProtection="0"/>
    <xf numFmtId="9" fontId="6" fillId="0" borderId="0" applyFont="0" applyFill="0" applyBorder="0" applyAlignment="0" applyProtection="0"/>
  </cellStyleXfs>
  <cellXfs count="192">
    <xf numFmtId="0" fontId="0" fillId="0" borderId="0" xfId="0"/>
    <xf numFmtId="0" fontId="10" fillId="2" borderId="0" xfId="0" applyFont="1" applyFill="1"/>
    <xf numFmtId="0" fontId="11" fillId="3" borderId="0" xfId="0" applyFont="1" applyFill="1"/>
    <xf numFmtId="0" fontId="11" fillId="0" borderId="0" xfId="0" applyFont="1"/>
    <xf numFmtId="0" fontId="12" fillId="2" borderId="0" xfId="0" applyFont="1" applyFill="1" applyAlignment="1">
      <alignment horizontal="center" vertical="center"/>
    </xf>
    <xf numFmtId="0" fontId="11" fillId="4" borderId="0" xfId="0" applyFont="1" applyFill="1"/>
    <xf numFmtId="165" fontId="11" fillId="4" borderId="0" xfId="2" applyNumberFormat="1" applyFont="1" applyFill="1"/>
    <xf numFmtId="0" fontId="13" fillId="5" borderId="1" xfId="0" applyFont="1" applyFill="1" applyBorder="1"/>
    <xf numFmtId="2" fontId="13" fillId="5" borderId="1" xfId="0" applyNumberFormat="1" applyFont="1" applyFill="1" applyBorder="1" applyAlignment="1">
      <alignment horizontal="center"/>
    </xf>
    <xf numFmtId="4" fontId="13" fillId="5" borderId="1" xfId="0" applyNumberFormat="1" applyFont="1" applyFill="1" applyBorder="1" applyAlignment="1">
      <alignment horizontal="center"/>
    </xf>
    <xf numFmtId="0" fontId="13" fillId="5" borderId="2" xfId="0" applyFont="1" applyFill="1" applyBorder="1"/>
    <xf numFmtId="2" fontId="13" fillId="5" borderId="2" xfId="0" applyNumberFormat="1" applyFont="1" applyFill="1" applyBorder="1" applyAlignment="1">
      <alignment horizontal="center"/>
    </xf>
    <xf numFmtId="3" fontId="13" fillId="5" borderId="2" xfId="0" applyNumberFormat="1" applyFont="1" applyFill="1" applyBorder="1"/>
    <xf numFmtId="0" fontId="11" fillId="5" borderId="0" xfId="0" applyFont="1" applyFill="1"/>
    <xf numFmtId="2" fontId="11" fillId="5" borderId="0" xfId="0" applyNumberFormat="1" applyFont="1" applyFill="1" applyAlignment="1">
      <alignment horizontal="center"/>
    </xf>
    <xf numFmtId="4" fontId="11" fillId="5" borderId="0" xfId="0" applyNumberFormat="1" applyFont="1" applyFill="1"/>
    <xf numFmtId="2" fontId="11" fillId="4" borderId="0" xfId="0" applyNumberFormat="1" applyFont="1" applyFill="1" applyAlignment="1">
      <alignment horizontal="center"/>
    </xf>
    <xf numFmtId="4" fontId="11" fillId="4" borderId="0" xfId="0" applyNumberFormat="1" applyFont="1" applyFill="1"/>
    <xf numFmtId="0" fontId="14" fillId="3" borderId="0" xfId="0" applyFont="1" applyFill="1"/>
    <xf numFmtId="2" fontId="11" fillId="3" borderId="0" xfId="0" applyNumberFormat="1" applyFont="1" applyFill="1" applyAlignment="1">
      <alignment horizontal="center"/>
    </xf>
    <xf numFmtId="4" fontId="11" fillId="3" borderId="0" xfId="0" applyNumberFormat="1" applyFont="1" applyFill="1"/>
    <xf numFmtId="2" fontId="11" fillId="3" borderId="0" xfId="0" applyNumberFormat="1" applyFont="1" applyFill="1" applyAlignment="1">
      <alignment horizontal="left"/>
    </xf>
    <xf numFmtId="0" fontId="15" fillId="0" borderId="0" xfId="0" applyFont="1"/>
    <xf numFmtId="0" fontId="10" fillId="2" borderId="0" xfId="0" applyFont="1" applyFill="1" applyAlignment="1">
      <alignment vertical="center" wrapText="1"/>
    </xf>
    <xf numFmtId="0" fontId="16" fillId="2" borderId="0" xfId="0" applyFont="1" applyFill="1" applyAlignment="1">
      <alignment vertical="center"/>
    </xf>
    <xf numFmtId="2" fontId="11" fillId="0" borderId="0" xfId="0" applyNumberFormat="1" applyFont="1" applyAlignment="1">
      <alignment horizontal="center"/>
    </xf>
    <xf numFmtId="4" fontId="11" fillId="0" borderId="0" xfId="0" applyNumberFormat="1" applyFont="1"/>
    <xf numFmtId="0" fontId="11" fillId="0" borderId="3" xfId="0" applyFont="1" applyBorder="1" applyAlignment="1">
      <alignment horizontal="center"/>
    </xf>
    <xf numFmtId="4" fontId="11" fillId="3" borderId="4" xfId="0" applyNumberFormat="1" applyFont="1" applyFill="1" applyBorder="1"/>
    <xf numFmtId="0" fontId="11" fillId="3" borderId="5" xfId="0" applyFont="1" applyFill="1" applyBorder="1"/>
    <xf numFmtId="4" fontId="11" fillId="3" borderId="6" xfId="0" applyNumberFormat="1" applyFont="1" applyFill="1" applyBorder="1"/>
    <xf numFmtId="165" fontId="11" fillId="4" borderId="0" xfId="2" applyNumberFormat="1" applyFont="1" applyFill="1" applyBorder="1"/>
    <xf numFmtId="4" fontId="13" fillId="4" borderId="0" xfId="0" applyNumberFormat="1" applyFont="1" applyFill="1" applyAlignment="1">
      <alignment horizontal="center"/>
    </xf>
    <xf numFmtId="3" fontId="11" fillId="4" borderId="0" xfId="0" applyNumberFormat="1" applyFont="1" applyFill="1"/>
    <xf numFmtId="3" fontId="13" fillId="4" borderId="0" xfId="0" applyNumberFormat="1" applyFont="1" applyFill="1"/>
    <xf numFmtId="0" fontId="11" fillId="3" borderId="7" xfId="0" applyFont="1" applyFill="1" applyBorder="1"/>
    <xf numFmtId="2" fontId="11" fillId="3" borderId="4" xfId="0" applyNumberFormat="1" applyFont="1" applyFill="1" applyBorder="1" applyAlignment="1">
      <alignment horizontal="center"/>
    </xf>
    <xf numFmtId="49" fontId="17" fillId="3" borderId="0" xfId="0" applyNumberFormat="1" applyFont="1" applyFill="1" applyAlignment="1">
      <alignment horizontal="right"/>
    </xf>
    <xf numFmtId="0" fontId="11" fillId="3" borderId="8" xfId="0" applyFont="1" applyFill="1" applyBorder="1"/>
    <xf numFmtId="4" fontId="11" fillId="3" borderId="9" xfId="0" applyNumberFormat="1" applyFont="1" applyFill="1" applyBorder="1"/>
    <xf numFmtId="4" fontId="11" fillId="3" borderId="10" xfId="0" applyNumberFormat="1" applyFont="1" applyFill="1" applyBorder="1"/>
    <xf numFmtId="0" fontId="11" fillId="3" borderId="6" xfId="0" applyFont="1" applyFill="1" applyBorder="1"/>
    <xf numFmtId="2" fontId="11" fillId="3" borderId="6" xfId="0" applyNumberFormat="1" applyFont="1" applyFill="1" applyBorder="1" applyAlignment="1">
      <alignment horizontal="center"/>
    </xf>
    <xf numFmtId="49" fontId="17" fillId="3" borderId="6" xfId="0" applyNumberFormat="1" applyFont="1" applyFill="1" applyBorder="1" applyAlignment="1">
      <alignment horizontal="right"/>
    </xf>
    <xf numFmtId="4" fontId="11" fillId="3" borderId="11" xfId="0" applyNumberFormat="1" applyFont="1" applyFill="1" applyBorder="1" applyAlignment="1">
      <alignment horizontal="right"/>
    </xf>
    <xf numFmtId="0" fontId="8" fillId="2" borderId="0" xfId="3" applyFill="1"/>
    <xf numFmtId="0" fontId="8" fillId="0" borderId="0" xfId="3"/>
    <xf numFmtId="0" fontId="10" fillId="2" borderId="0" xfId="3" applyFont="1" applyFill="1"/>
    <xf numFmtId="0" fontId="18" fillId="2" borderId="0" xfId="4" applyFont="1" applyFill="1" applyBorder="1" applyAlignment="1">
      <alignment vertical="center"/>
    </xf>
    <xf numFmtId="0" fontId="19" fillId="2" borderId="0" xfId="3" applyFont="1" applyFill="1"/>
    <xf numFmtId="14" fontId="19" fillId="2" borderId="0" xfId="3" applyNumberFormat="1" applyFont="1" applyFill="1"/>
    <xf numFmtId="0" fontId="20" fillId="2" borderId="0" xfId="4" applyFont="1" applyFill="1" applyBorder="1"/>
    <xf numFmtId="0" fontId="21" fillId="2" borderId="0" xfId="4" applyFont="1" applyFill="1" applyBorder="1"/>
    <xf numFmtId="0" fontId="22" fillId="2" borderId="0" xfId="3" applyFont="1" applyFill="1" applyAlignment="1">
      <alignment vertical="center"/>
    </xf>
    <xf numFmtId="14" fontId="22" fillId="2" borderId="0" xfId="3" applyNumberFormat="1" applyFont="1" applyFill="1" applyAlignment="1">
      <alignment horizontal="left" vertical="center" indent="1"/>
    </xf>
    <xf numFmtId="0" fontId="23" fillId="2" borderId="0" xfId="4" applyFont="1" applyFill="1" applyBorder="1"/>
    <xf numFmtId="0" fontId="8" fillId="6" borderId="0" xfId="3" applyFill="1"/>
    <xf numFmtId="0" fontId="8" fillId="7" borderId="0" xfId="3" applyFill="1"/>
    <xf numFmtId="0" fontId="8" fillId="8" borderId="17" xfId="3" applyFill="1" applyBorder="1"/>
    <xf numFmtId="0" fontId="24" fillId="8" borderId="18" xfId="3" applyFont="1" applyFill="1" applyBorder="1"/>
    <xf numFmtId="0" fontId="25" fillId="8" borderId="18" xfId="3" applyFont="1" applyFill="1" applyBorder="1"/>
    <xf numFmtId="0" fontId="8" fillId="8" borderId="19" xfId="3" applyFill="1" applyBorder="1"/>
    <xf numFmtId="0" fontId="8" fillId="8" borderId="20" xfId="3" applyFill="1" applyBorder="1"/>
    <xf numFmtId="0" fontId="25" fillId="8" borderId="0" xfId="3" applyFont="1" applyFill="1"/>
    <xf numFmtId="0" fontId="8" fillId="8" borderId="21" xfId="3" applyFill="1" applyBorder="1"/>
    <xf numFmtId="0" fontId="26" fillId="8" borderId="21" xfId="3" applyFont="1" applyFill="1" applyBorder="1"/>
    <xf numFmtId="0" fontId="26" fillId="8" borderId="0" xfId="3" applyFont="1" applyFill="1" applyAlignment="1">
      <alignment horizontal="left" vertical="top" wrapText="1"/>
    </xf>
    <xf numFmtId="0" fontId="26" fillId="8" borderId="21" xfId="3" applyFont="1" applyFill="1" applyBorder="1" applyAlignment="1">
      <alignment vertical="top" wrapText="1"/>
    </xf>
    <xf numFmtId="0" fontId="26" fillId="8" borderId="21" xfId="3" applyFont="1" applyFill="1" applyBorder="1" applyAlignment="1">
      <alignment horizontal="left" vertical="top" wrapText="1"/>
    </xf>
    <xf numFmtId="0" fontId="26" fillId="8" borderId="22" xfId="3" applyFont="1" applyFill="1" applyBorder="1" applyAlignment="1">
      <alignment horizontal="left" vertical="top" wrapText="1"/>
    </xf>
    <xf numFmtId="0" fontId="8" fillId="8" borderId="23" xfId="3" applyFill="1" applyBorder="1"/>
    <xf numFmtId="0" fontId="26" fillId="8" borderId="24" xfId="3" applyFont="1" applyFill="1" applyBorder="1" applyAlignment="1">
      <alignment vertical="top" wrapText="1"/>
    </xf>
    <xf numFmtId="0" fontId="8" fillId="8" borderId="25" xfId="3" applyFill="1" applyBorder="1"/>
    <xf numFmtId="0" fontId="26" fillId="7" borderId="0" xfId="3" applyFont="1" applyFill="1" applyAlignment="1">
      <alignment vertical="top" wrapText="1"/>
    </xf>
    <xf numFmtId="0" fontId="26" fillId="7" borderId="0" xfId="3" applyFont="1" applyFill="1"/>
    <xf numFmtId="0" fontId="27" fillId="2" borderId="0" xfId="3" applyFont="1" applyFill="1" applyAlignment="1">
      <alignment vertical="top" wrapText="1"/>
    </xf>
    <xf numFmtId="0" fontId="26" fillId="2" borderId="0" xfId="3" applyFont="1" applyFill="1" applyAlignment="1">
      <alignment vertical="top" wrapText="1"/>
    </xf>
    <xf numFmtId="0" fontId="28" fillId="2" borderId="0" xfId="3" applyFont="1" applyFill="1"/>
    <xf numFmtId="0" fontId="26" fillId="8" borderId="0" xfId="3" applyFont="1" applyFill="1" applyAlignment="1">
      <alignment vertical="top" wrapText="1"/>
    </xf>
    <xf numFmtId="10" fontId="13" fillId="5" borderId="2" xfId="5" applyNumberFormat="1" applyFont="1" applyFill="1" applyBorder="1" applyAlignment="1">
      <alignment horizontal="right" indent="1"/>
    </xf>
    <xf numFmtId="164" fontId="11" fillId="5" borderId="12" xfId="2" applyFont="1" applyFill="1" applyBorder="1"/>
    <xf numFmtId="164" fontId="13" fillId="5" borderId="2" xfId="2" applyFont="1" applyFill="1" applyBorder="1"/>
    <xf numFmtId="4" fontId="11" fillId="3" borderId="10" xfId="0" applyNumberFormat="1" applyFont="1" applyFill="1" applyBorder="1" applyAlignment="1">
      <alignment horizontal="right"/>
    </xf>
    <xf numFmtId="0" fontId="11" fillId="3" borderId="5" xfId="0" applyFont="1" applyFill="1" applyBorder="1" applyAlignment="1">
      <alignment horizontal="right"/>
    </xf>
    <xf numFmtId="0" fontId="11" fillId="4" borderId="0" xfId="0" applyFont="1" applyFill="1" applyAlignment="1">
      <alignment vertical="center"/>
    </xf>
    <xf numFmtId="0" fontId="29" fillId="8" borderId="26" xfId="2" applyNumberFormat="1" applyFont="1" applyFill="1" applyBorder="1" applyAlignment="1" applyProtection="1">
      <alignment vertical="center"/>
      <protection locked="0"/>
    </xf>
    <xf numFmtId="4" fontId="30" fillId="3" borderId="0" xfId="0" applyNumberFormat="1" applyFont="1" applyFill="1" applyAlignment="1">
      <alignment horizontal="right" vertical="center"/>
    </xf>
    <xf numFmtId="4" fontId="11" fillId="3" borderId="10" xfId="0" applyNumberFormat="1" applyFont="1" applyFill="1" applyBorder="1" applyAlignment="1">
      <alignment vertical="center"/>
    </xf>
    <xf numFmtId="165" fontId="11" fillId="4" borderId="0" xfId="2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11" fillId="3" borderId="5" xfId="0" applyFont="1" applyFill="1" applyBorder="1" applyAlignment="1">
      <alignment horizontal="right" vertical="center"/>
    </xf>
    <xf numFmtId="44" fontId="29" fillId="8" borderId="26" xfId="2" applyNumberFormat="1" applyFont="1" applyFill="1" applyBorder="1" applyAlignment="1" applyProtection="1">
      <alignment vertical="center"/>
      <protection locked="0"/>
    </xf>
    <xf numFmtId="2" fontId="11" fillId="3" borderId="0" xfId="0" applyNumberFormat="1" applyFont="1" applyFill="1" applyAlignment="1">
      <alignment horizontal="left" vertical="center"/>
    </xf>
    <xf numFmtId="4" fontId="17" fillId="3" borderId="0" xfId="0" applyNumberFormat="1" applyFont="1" applyFill="1" applyAlignment="1">
      <alignment horizontal="right" vertical="center"/>
    </xf>
    <xf numFmtId="4" fontId="11" fillId="3" borderId="0" xfId="0" applyNumberFormat="1" applyFont="1" applyFill="1" applyAlignment="1">
      <alignment vertical="center"/>
    </xf>
    <xf numFmtId="0" fontId="11" fillId="3" borderId="5" xfId="0" quotePrefix="1" applyFont="1" applyFill="1" applyBorder="1" applyAlignment="1">
      <alignment horizontal="right" vertical="center"/>
    </xf>
    <xf numFmtId="0" fontId="31" fillId="8" borderId="26" xfId="2" applyNumberFormat="1" applyFont="1" applyFill="1" applyBorder="1" applyAlignment="1" applyProtection="1">
      <alignment horizontal="center" vertical="center"/>
      <protection locked="0"/>
    </xf>
    <xf numFmtId="0" fontId="8" fillId="2" borderId="0" xfId="0" applyFont="1" applyFill="1"/>
    <xf numFmtId="0" fontId="8" fillId="6" borderId="0" xfId="0" applyFont="1" applyFill="1"/>
    <xf numFmtId="0" fontId="8" fillId="4" borderId="0" xfId="0" applyFont="1" applyFill="1"/>
    <xf numFmtId="165" fontId="11" fillId="4" borderId="0" xfId="2" applyNumberFormat="1" applyFont="1" applyFill="1" applyAlignment="1">
      <alignment vertical="center"/>
    </xf>
    <xf numFmtId="0" fontId="11" fillId="0" borderId="12" xfId="0" applyFont="1" applyBorder="1" applyProtection="1">
      <protection locked="0"/>
    </xf>
    <xf numFmtId="10" fontId="11" fillId="0" borderId="12" xfId="5" applyNumberFormat="1" applyFont="1" applyBorder="1" applyAlignment="1" applyProtection="1">
      <alignment horizontal="right" indent="1"/>
      <protection locked="0"/>
    </xf>
    <xf numFmtId="0" fontId="11" fillId="0" borderId="3" xfId="0" applyFont="1" applyBorder="1" applyProtection="1">
      <protection locked="0"/>
    </xf>
    <xf numFmtId="10" fontId="11" fillId="0" borderId="3" xfId="5" applyNumberFormat="1" applyFont="1" applyBorder="1" applyAlignment="1" applyProtection="1">
      <alignment horizontal="right" indent="1"/>
      <protection locked="0"/>
    </xf>
    <xf numFmtId="2" fontId="11" fillId="0" borderId="3" xfId="0" applyNumberFormat="1" applyFont="1" applyBorder="1" applyAlignment="1" applyProtection="1">
      <alignment horizontal="center"/>
      <protection locked="0"/>
    </xf>
    <xf numFmtId="0" fontId="11" fillId="3" borderId="5" xfId="0" applyFont="1" applyFill="1" applyBorder="1" applyAlignment="1">
      <alignment horizontal="center" vertical="center"/>
    </xf>
    <xf numFmtId="14" fontId="11" fillId="0" borderId="3" xfId="0" applyNumberFormat="1" applyFont="1" applyBorder="1" applyAlignment="1" applyProtection="1">
      <alignment horizontal="center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32" fillId="8" borderId="26" xfId="2" applyNumberFormat="1" applyFont="1" applyFill="1" applyBorder="1" applyAlignment="1" applyProtection="1">
      <alignment horizontal="center" vertical="center"/>
      <protection locked="0"/>
    </xf>
    <xf numFmtId="10" fontId="11" fillId="0" borderId="12" xfId="5" applyNumberFormat="1" applyFont="1" applyFill="1" applyBorder="1" applyAlignment="1" applyProtection="1">
      <alignment horizontal="right" indent="1"/>
      <protection locked="0"/>
    </xf>
    <xf numFmtId="10" fontId="11" fillId="0" borderId="3" xfId="5" applyNumberFormat="1" applyFont="1" applyFill="1" applyBorder="1" applyAlignment="1" applyProtection="1">
      <alignment horizontal="right" indent="1"/>
      <protection locked="0"/>
    </xf>
    <xf numFmtId="14" fontId="0" fillId="0" borderId="0" xfId="0" applyNumberFormat="1"/>
    <xf numFmtId="2" fontId="38" fillId="3" borderId="0" xfId="0" applyNumberFormat="1" applyFont="1" applyFill="1" applyAlignment="1">
      <alignment horizontal="left"/>
    </xf>
    <xf numFmtId="2" fontId="38" fillId="4" borderId="0" xfId="0" applyNumberFormat="1" applyFont="1" applyFill="1" applyAlignment="1">
      <alignment horizontal="left"/>
    </xf>
    <xf numFmtId="0" fontId="1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left" vertical="center"/>
    </xf>
    <xf numFmtId="0" fontId="16" fillId="2" borderId="0" xfId="0" applyFont="1" applyFill="1" applyAlignment="1" applyProtection="1">
      <alignment vertical="top" wrapText="1"/>
      <protection hidden="1"/>
    </xf>
    <xf numFmtId="0" fontId="16" fillId="2" borderId="0" xfId="0" applyFont="1" applyFill="1" applyAlignment="1" applyProtection="1">
      <alignment horizontal="left" vertical="center"/>
      <protection hidden="1"/>
    </xf>
    <xf numFmtId="0" fontId="11" fillId="2" borderId="0" xfId="0" applyFont="1" applyFill="1"/>
    <xf numFmtId="0" fontId="43" fillId="2" borderId="0" xfId="0" applyFont="1" applyFill="1" applyAlignment="1" applyProtection="1">
      <alignment vertical="top" wrapText="1"/>
      <protection hidden="1"/>
    </xf>
    <xf numFmtId="0" fontId="45" fillId="2" borderId="0" xfId="3" applyFont="1" applyFill="1" applyAlignment="1">
      <alignment vertical="top" wrapText="1"/>
    </xf>
    <xf numFmtId="0" fontId="46" fillId="2" borderId="0" xfId="3" applyFont="1" applyFill="1" applyAlignment="1">
      <alignment vertical="top" wrapText="1"/>
    </xf>
    <xf numFmtId="0" fontId="11" fillId="3" borderId="5" xfId="0" applyFont="1" applyFill="1" applyBorder="1" applyAlignment="1">
      <alignment horizontal="right" vertical="center" indent="1"/>
    </xf>
    <xf numFmtId="0" fontId="11" fillId="3" borderId="5" xfId="0" applyFont="1" applyFill="1" applyBorder="1" applyAlignment="1">
      <alignment horizontal="right" indent="1"/>
    </xf>
    <xf numFmtId="0" fontId="11" fillId="3" borderId="5" xfId="0" quotePrefix="1" applyFont="1" applyFill="1" applyBorder="1" applyAlignment="1">
      <alignment horizontal="right" vertical="center" indent="1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9" fontId="13" fillId="5" borderId="2" xfId="5" applyFont="1" applyFill="1" applyBorder="1" applyAlignment="1">
      <alignment horizontal="center"/>
    </xf>
    <xf numFmtId="0" fontId="11" fillId="9" borderId="0" xfId="0" applyFont="1" applyFill="1"/>
    <xf numFmtId="2" fontId="11" fillId="9" borderId="0" xfId="0" applyNumberFormat="1" applyFont="1" applyFill="1" applyAlignment="1">
      <alignment horizontal="center"/>
    </xf>
    <xf numFmtId="4" fontId="11" fillId="9" borderId="0" xfId="0" applyNumberFormat="1" applyFont="1" applyFill="1"/>
    <xf numFmtId="166" fontId="13" fillId="5" borderId="2" xfId="2" applyNumberFormat="1" applyFont="1" applyFill="1" applyBorder="1" applyAlignment="1">
      <alignment horizontal="right"/>
    </xf>
    <xf numFmtId="10" fontId="13" fillId="5" borderId="2" xfId="5" applyNumberFormat="1" applyFont="1" applyFill="1" applyBorder="1" applyAlignment="1">
      <alignment horizontal="center"/>
    </xf>
    <xf numFmtId="0" fontId="43" fillId="2" borderId="0" xfId="0" applyFont="1" applyFill="1" applyAlignment="1" applyProtection="1">
      <alignment horizontal="left" vertical="center" wrapText="1"/>
      <protection hidden="1"/>
    </xf>
    <xf numFmtId="0" fontId="43" fillId="2" borderId="0" xfId="0" applyFont="1" applyFill="1" applyAlignment="1" applyProtection="1">
      <alignment horizontal="left" vertical="center"/>
      <protection hidden="1"/>
    </xf>
    <xf numFmtId="0" fontId="47" fillId="2" borderId="0" xfId="4" applyFont="1" applyFill="1" applyBorder="1" applyAlignment="1">
      <alignment horizontal="center"/>
    </xf>
    <xf numFmtId="0" fontId="33" fillId="8" borderId="0" xfId="3" applyFont="1" applyFill="1" applyAlignment="1">
      <alignment horizontal="left" vertical="top" wrapText="1"/>
    </xf>
    <xf numFmtId="0" fontId="3" fillId="8" borderId="0" xfId="3" applyFont="1" applyFill="1" applyAlignment="1">
      <alignment horizontal="left" vertical="top" wrapText="1"/>
    </xf>
    <xf numFmtId="0" fontId="5" fillId="8" borderId="0" xfId="3" applyFont="1" applyFill="1" applyAlignment="1">
      <alignment horizontal="left" vertical="top" wrapText="1"/>
    </xf>
    <xf numFmtId="0" fontId="34" fillId="8" borderId="0" xfId="3" applyFont="1" applyFill="1" applyAlignment="1">
      <alignment horizontal="left" vertical="top" wrapText="1"/>
    </xf>
    <xf numFmtId="0" fontId="35" fillId="8" borderId="0" xfId="3" applyFont="1" applyFill="1" applyAlignment="1">
      <alignment horizontal="left" vertical="top" wrapText="1"/>
    </xf>
    <xf numFmtId="14" fontId="12" fillId="2" borderId="0" xfId="0" applyNumberFormat="1" applyFont="1" applyFill="1" applyAlignment="1">
      <alignment horizontal="left" vertical="center" wrapText="1"/>
    </xf>
    <xf numFmtId="0" fontId="11" fillId="0" borderId="7" xfId="0" applyFont="1" applyBorder="1" applyAlignment="1" applyProtection="1">
      <alignment horizontal="left" vertical="center" wrapText="1"/>
      <protection locked="0"/>
    </xf>
    <xf numFmtId="0" fontId="11" fillId="0" borderId="4" xfId="0" applyFont="1" applyBorder="1" applyAlignment="1" applyProtection="1">
      <alignment horizontal="left" vertical="center" wrapText="1"/>
      <protection locked="0"/>
    </xf>
    <xf numFmtId="0" fontId="11" fillId="0" borderId="9" xfId="0" applyFont="1" applyBorder="1" applyAlignment="1" applyProtection="1">
      <alignment horizontal="left" vertical="center" wrapText="1"/>
      <protection locked="0"/>
    </xf>
    <xf numFmtId="0" fontId="11" fillId="0" borderId="8" xfId="0" applyFont="1" applyBorder="1" applyAlignment="1" applyProtection="1">
      <alignment horizontal="left" vertical="center" wrapText="1"/>
      <protection locked="0"/>
    </xf>
    <xf numFmtId="0" fontId="11" fillId="0" borderId="6" xfId="0" applyFont="1" applyBorder="1" applyAlignment="1" applyProtection="1">
      <alignment horizontal="left" vertical="center" wrapText="1"/>
      <protection locked="0"/>
    </xf>
    <xf numFmtId="0" fontId="11" fillId="0" borderId="11" xfId="0" applyFont="1" applyBorder="1" applyAlignment="1" applyProtection="1">
      <alignment horizontal="left" vertical="center" wrapText="1"/>
      <protection locked="0"/>
    </xf>
    <xf numFmtId="0" fontId="36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left" indent="7"/>
    </xf>
    <xf numFmtId="0" fontId="37" fillId="8" borderId="27" xfId="2" applyNumberFormat="1" applyFont="1" applyFill="1" applyBorder="1" applyAlignment="1" applyProtection="1">
      <alignment horizontal="center" vertical="center"/>
      <protection locked="0"/>
    </xf>
    <xf numFmtId="0" fontId="37" fillId="8" borderId="28" xfId="2" applyNumberFormat="1" applyFont="1" applyFill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3" fillId="5" borderId="33" xfId="0" applyFont="1" applyFill="1" applyBorder="1" applyAlignment="1">
      <alignment horizontal="left" indent="1"/>
    </xf>
    <xf numFmtId="0" fontId="13" fillId="5" borderId="34" xfId="0" applyFont="1" applyFill="1" applyBorder="1" applyAlignment="1">
      <alignment horizontal="left" indent="1"/>
    </xf>
    <xf numFmtId="0" fontId="13" fillId="5" borderId="35" xfId="0" applyFont="1" applyFill="1" applyBorder="1" applyAlignment="1">
      <alignment horizontal="left" indent="1"/>
    </xf>
    <xf numFmtId="0" fontId="13" fillId="5" borderId="36" xfId="0" applyFont="1" applyFill="1" applyBorder="1" applyAlignment="1">
      <alignment horizontal="left" indent="1"/>
    </xf>
    <xf numFmtId="2" fontId="11" fillId="3" borderId="29" xfId="0" applyNumberFormat="1" applyFont="1" applyFill="1" applyBorder="1" applyAlignment="1">
      <alignment horizontal="right" vertical="center" indent="1"/>
    </xf>
    <xf numFmtId="2" fontId="11" fillId="3" borderId="30" xfId="0" applyNumberFormat="1" applyFont="1" applyFill="1" applyBorder="1" applyAlignment="1">
      <alignment horizontal="right" vertical="center" indent="1"/>
    </xf>
    <xf numFmtId="4" fontId="9" fillId="3" borderId="5" xfId="1" applyNumberFormat="1" applyFill="1" applyBorder="1" applyAlignment="1">
      <alignment horizontal="center"/>
    </xf>
    <xf numFmtId="4" fontId="9" fillId="3" borderId="0" xfId="1" applyNumberFormat="1" applyFill="1" applyAlignment="1">
      <alignment horizontal="center"/>
    </xf>
    <xf numFmtId="0" fontId="16" fillId="2" borderId="0" xfId="0" applyFont="1" applyFill="1" applyAlignment="1">
      <alignment horizontal="center" vertical="center" wrapText="1"/>
    </xf>
    <xf numFmtId="0" fontId="11" fillId="0" borderId="13" xfId="0" applyFont="1" applyBorder="1" applyAlignment="1" applyProtection="1">
      <alignment horizontal="left" wrapText="1"/>
      <protection locked="0"/>
    </xf>
    <xf numFmtId="0" fontId="11" fillId="0" borderId="14" xfId="0" applyFont="1" applyBorder="1" applyAlignment="1" applyProtection="1">
      <alignment horizontal="left" wrapText="1"/>
      <protection locked="0"/>
    </xf>
    <xf numFmtId="0" fontId="11" fillId="0" borderId="15" xfId="0" applyFont="1" applyBorder="1" applyAlignment="1" applyProtection="1">
      <alignment horizontal="left" wrapText="1"/>
      <protection locked="0"/>
    </xf>
    <xf numFmtId="0" fontId="16" fillId="2" borderId="0" xfId="0" applyFont="1" applyFill="1" applyAlignment="1" applyProtection="1">
      <alignment horizontal="left" vertical="top" wrapText="1"/>
      <protection hidden="1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7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37" fillId="8" borderId="27" xfId="2" applyNumberFormat="1" applyFont="1" applyFill="1" applyBorder="1" applyAlignment="1" applyProtection="1">
      <alignment horizontal="left" vertical="center"/>
      <protection locked="0"/>
    </xf>
    <xf numFmtId="0" fontId="37" fillId="8" borderId="28" xfId="2" applyNumberFormat="1" applyFont="1" applyFill="1" applyBorder="1" applyAlignment="1" applyProtection="1">
      <alignment horizontal="left" vertical="center"/>
      <protection locked="0"/>
    </xf>
    <xf numFmtId="0" fontId="13" fillId="5" borderId="33" xfId="0" applyFont="1" applyFill="1" applyBorder="1" applyAlignment="1">
      <alignment horizontal="left"/>
    </xf>
    <xf numFmtId="0" fontId="13" fillId="5" borderId="34" xfId="0" applyFont="1" applyFill="1" applyBorder="1" applyAlignment="1">
      <alignment horizontal="left"/>
    </xf>
    <xf numFmtId="2" fontId="11" fillId="3" borderId="29" xfId="0" applyNumberFormat="1" applyFont="1" applyFill="1" applyBorder="1" applyAlignment="1">
      <alignment horizontal="right" vertical="center"/>
    </xf>
    <xf numFmtId="2" fontId="11" fillId="3" borderId="30" xfId="0" applyNumberFormat="1" applyFont="1" applyFill="1" applyBorder="1" applyAlignment="1">
      <alignment horizontal="right" vertical="center"/>
    </xf>
    <xf numFmtId="4" fontId="9" fillId="3" borderId="5" xfId="1" applyNumberFormat="1" applyFill="1" applyBorder="1" applyAlignment="1">
      <alignment horizontal="center" vertical="center"/>
    </xf>
    <xf numFmtId="4" fontId="9" fillId="3" borderId="0" xfId="1" applyNumberFormat="1" applyFill="1" applyAlignment="1">
      <alignment horizontal="center" vertical="center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13" xfId="0" applyFont="1" applyBorder="1" applyAlignment="1">
      <alignment horizontal="left" wrapText="1"/>
    </xf>
    <xf numFmtId="0" fontId="11" fillId="0" borderId="14" xfId="0" applyFont="1" applyBorder="1" applyAlignment="1">
      <alignment horizontal="left" wrapText="1"/>
    </xf>
    <xf numFmtId="0" fontId="11" fillId="0" borderId="15" xfId="0" applyFont="1" applyBorder="1" applyAlignment="1">
      <alignment horizontal="left" wrapText="1"/>
    </xf>
    <xf numFmtId="0" fontId="11" fillId="0" borderId="13" xfId="0" applyFont="1" applyBorder="1" applyAlignment="1" applyProtection="1">
      <alignment horizontal="left" wrapText="1" indent="1"/>
      <protection locked="0"/>
    </xf>
    <xf numFmtId="0" fontId="11" fillId="0" borderId="14" xfId="0" applyFont="1" applyBorder="1" applyAlignment="1" applyProtection="1">
      <alignment horizontal="left" wrapText="1" indent="1"/>
      <protection locked="0"/>
    </xf>
    <xf numFmtId="0" fontId="11" fillId="0" borderId="15" xfId="0" applyFont="1" applyBorder="1" applyAlignment="1" applyProtection="1">
      <alignment horizontal="left" wrapText="1" indent="1"/>
      <protection locked="0"/>
    </xf>
  </cellXfs>
  <cellStyles count="6">
    <cellStyle name="Hyperkobling" xfId="1" builtinId="8"/>
    <cellStyle name="Komma" xfId="2" builtinId="3"/>
    <cellStyle name="Normal" xfId="0" builtinId="0"/>
    <cellStyle name="Normal 2" xfId="3" xr:uid="{00000000-0005-0000-0000-000003000000}"/>
    <cellStyle name="Overskrift 1" xfId="4" builtinId="16"/>
    <cellStyle name="Prosent" xfId="5" builtinId="5"/>
  </cellStyles>
  <dxfs count="0"/>
  <tableStyles count="0" defaultTableStyle="TableStyleMedium2" defaultPivotStyle="PivotStyleLight16"/>
  <colors>
    <mruColors>
      <color rgb="FF4B1FED"/>
      <color rgb="FF1907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Veilag med &lt; 500 personer'!A1"/><Relationship Id="rId13" Type="http://schemas.openxmlformats.org/officeDocument/2006/relationships/image" Target="../media/image6.png"/><Relationship Id="rId3" Type="http://schemas.openxmlformats.org/officeDocument/2006/relationships/image" Target="../media/image3.png"/><Relationship Id="rId7" Type="http://schemas.openxmlformats.org/officeDocument/2006/relationships/hyperlink" Target="#'Veilag med &lt;50 personer'!A1"/><Relationship Id="rId12" Type="http://schemas.openxmlformats.org/officeDocument/2006/relationships/image" Target="../media/image5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hyperlink" Target="mailto:post@skogkurs.no" TargetMode="External"/><Relationship Id="rId11" Type="http://schemas.openxmlformats.org/officeDocument/2006/relationships/hyperlink" Target="#'Veilag med &lt;200 personer'!A1"/><Relationship Id="rId5" Type="http://schemas.openxmlformats.org/officeDocument/2006/relationships/hyperlink" Target="#'Veilag med &lt;15 personer'!A1"/><Relationship Id="rId10" Type="http://schemas.openxmlformats.org/officeDocument/2006/relationships/hyperlink" Target="#'Veilag med &lt;300 personer'!A1"/><Relationship Id="rId4" Type="http://schemas.openxmlformats.org/officeDocument/2006/relationships/image" Target="../media/image4.png"/><Relationship Id="rId9" Type="http://schemas.openxmlformats.org/officeDocument/2006/relationships/hyperlink" Target="#'Veilag med &lt;100 personer 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skogkurs.no/wp-content/uploads/Veileder-Skogbeskatning.pdf" TargetMode="External"/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hyperlink" Target="https://skogkurs.no/wp-content/uploads/Veileder-Skogbeskatning.pdf" TargetMode="External"/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s://skogkurs.no/wp-content/uploads/Veileder-Skogbeskatning.pdf" TargetMode="External"/><Relationship Id="rId2" Type="http://schemas.openxmlformats.org/officeDocument/2006/relationships/image" Target="../media/image9.png"/><Relationship Id="rId1" Type="http://schemas.openxmlformats.org/officeDocument/2006/relationships/image" Target="../media/image7.png"/><Relationship Id="rId4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https://skogkurs.no/wp-content/uploads/Veileder-Skogbeskatning.pdf" TargetMode="External"/><Relationship Id="rId2" Type="http://schemas.openxmlformats.org/officeDocument/2006/relationships/image" Target="../media/image10.png"/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https://skogkurs.no/wp-content/uploads/Veileder-Skogbeskatning.pdf" TargetMode="External"/><Relationship Id="rId2" Type="http://schemas.openxmlformats.org/officeDocument/2006/relationships/image" Target="../media/image10.png"/><Relationship Id="rId1" Type="http://schemas.openxmlformats.org/officeDocument/2006/relationships/image" Target="../media/image7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hyperlink" Target="https://skogkurs.no/wp-content/uploads/Veileder-Skogbeskatning.pdf" TargetMode="External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118824</xdr:colOff>
      <xdr:row>0</xdr:row>
      <xdr:rowOff>42687</xdr:rowOff>
    </xdr:from>
    <xdr:to>
      <xdr:col>1</xdr:col>
      <xdr:colOff>118824</xdr:colOff>
      <xdr:row>4</xdr:row>
      <xdr:rowOff>73907</xdr:rowOff>
    </xdr:to>
    <xdr:pic>
      <xdr:nvPicPr>
        <xdr:cNvPr id="2" name="Grafikk 1" descr="Veiskilt">
          <a:extLst>
            <a:ext uri="{FF2B5EF4-FFF2-40B4-BE49-F238E27FC236}">
              <a16:creationId xmlns:a16="http://schemas.microsoft.com/office/drawing/2014/main" id="{3400E36B-58A4-4904-1E11-C0C6E97A8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0274" y="42687"/>
          <a:ext cx="0" cy="1021820"/>
        </a:xfrm>
        <a:prstGeom prst="rect">
          <a:avLst/>
        </a:prstGeom>
      </xdr:spPr>
    </xdr:pic>
    <xdr:clientData/>
  </xdr:twoCellAnchor>
  <xdr:twoCellAnchor editAs="oneCell">
    <xdr:from>
      <xdr:col>2</xdr:col>
      <xdr:colOff>73511</xdr:colOff>
      <xdr:row>32</xdr:row>
      <xdr:rowOff>0</xdr:rowOff>
    </xdr:from>
    <xdr:to>
      <xdr:col>2</xdr:col>
      <xdr:colOff>73511</xdr:colOff>
      <xdr:row>1048576</xdr:row>
      <xdr:rowOff>161925</xdr:rowOff>
    </xdr:to>
    <xdr:pic>
      <xdr:nvPicPr>
        <xdr:cNvPr id="3" name="Bilde 2">
          <a:extLst>
            <a:ext uri="{FF2B5EF4-FFF2-40B4-BE49-F238E27FC236}">
              <a16:creationId xmlns:a16="http://schemas.microsoft.com/office/drawing/2014/main" id="{3C0360A0-D8EA-2052-2EF0-93D2EF9298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6886" y="8717106"/>
          <a:ext cx="0" cy="512017"/>
        </a:xfrm>
        <a:prstGeom prst="rect">
          <a:avLst/>
        </a:prstGeom>
        <a:noFill/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</xdr:pic>
    <xdr:clientData/>
  </xdr:twoCellAnchor>
  <xdr:twoCellAnchor editAs="oneCell">
    <xdr:from>
      <xdr:col>5</xdr:col>
      <xdr:colOff>200025</xdr:colOff>
      <xdr:row>32</xdr:row>
      <xdr:rowOff>28575</xdr:rowOff>
    </xdr:from>
    <xdr:to>
      <xdr:col>5</xdr:col>
      <xdr:colOff>200025</xdr:colOff>
      <xdr:row>32</xdr:row>
      <xdr:rowOff>0</xdr:rowOff>
    </xdr:to>
    <xdr:pic>
      <xdr:nvPicPr>
        <xdr:cNvPr id="1046" name="Bilde 3">
          <a:extLst>
            <a:ext uri="{FF2B5EF4-FFF2-40B4-BE49-F238E27FC236}">
              <a16:creationId xmlns:a16="http://schemas.microsoft.com/office/drawing/2014/main" id="{953EF6A0-8EAA-5642-16E0-C977EBA49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684847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357243</xdr:colOff>
      <xdr:row>32</xdr:row>
      <xdr:rowOff>0</xdr:rowOff>
    </xdr:from>
    <xdr:to>
      <xdr:col>8</xdr:col>
      <xdr:colOff>357243</xdr:colOff>
      <xdr:row>1048576</xdr:row>
      <xdr:rowOff>161925</xdr:rowOff>
    </xdr:to>
    <xdr:pic>
      <xdr:nvPicPr>
        <xdr:cNvPr id="5" name="Grafikk 4">
          <a:extLst>
            <a:ext uri="{FF2B5EF4-FFF2-40B4-BE49-F238E27FC236}">
              <a16:creationId xmlns:a16="http://schemas.microsoft.com/office/drawing/2014/main" id="{B5197BCA-2CA0-4AEE-E72B-3FD52E6F1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5262618" y="8594473"/>
          <a:ext cx="0" cy="796167"/>
        </a:xfrm>
        <a:prstGeom prst="rect">
          <a:avLst/>
        </a:prstGeom>
      </xdr:spPr>
    </xdr:pic>
    <xdr:clientData/>
  </xdr:twoCellAnchor>
  <xdr:twoCellAnchor>
    <xdr:from>
      <xdr:col>2</xdr:col>
      <xdr:colOff>207817</xdr:colOff>
      <xdr:row>14</xdr:row>
      <xdr:rowOff>155196</xdr:rowOff>
    </xdr:from>
    <xdr:to>
      <xdr:col>5</xdr:col>
      <xdr:colOff>618124</xdr:colOff>
      <xdr:row>17</xdr:row>
      <xdr:rowOff>184506</xdr:rowOff>
    </xdr:to>
    <xdr:sp macro="" textlink="">
      <xdr:nvSpPr>
        <xdr:cNvPr id="6" name="Avrundet rektangel 2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AEF8BC9-98F3-B721-52D3-62FA1984BF45}"/>
            </a:ext>
          </a:extLst>
        </xdr:cNvPr>
        <xdr:cNvSpPr/>
      </xdr:nvSpPr>
      <xdr:spPr bwMode="auto">
        <a:xfrm>
          <a:off x="541192" y="3450846"/>
          <a:ext cx="2696307" cy="696060"/>
        </a:xfrm>
        <a:prstGeom prst="roundRect">
          <a:avLst/>
        </a:prstGeom>
        <a:solidFill>
          <a:srgbClr val="9BBB59"/>
        </a:solidFill>
        <a:ln>
          <a:noFill/>
          <a:headEnd type="none" w="med" len="med"/>
          <a:tailEnd type="none" w="med" len="med"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ot="0" spcFirstLastPara="0" vert="horz" wrap="square" lIns="360000" tIns="0" rIns="0" bIns="0" numCol="1" spcCol="0" rtlCol="0" fromWordArt="0" anchor="ctr" anchorCtr="0" forceAA="0" upright="1" compatLnSpc="1">
          <a:prstTxWarp prst="textNoShape">
            <a:avLst/>
          </a:prstTxWarp>
          <a:noAutofit/>
        </a:bodyPr>
        <a:lstStyle/>
        <a:p>
          <a:pPr marL="0" indent="0" algn="ctr"/>
          <a:r>
            <a:rPr lang="nb-NO" sz="2000" b="1" baseline="0">
              <a:solidFill>
                <a:srgbClr val="C00000"/>
              </a:solidFill>
              <a:latin typeface="+mn-lt"/>
              <a:ea typeface="+mn-ea"/>
              <a:cs typeface="+mn-cs"/>
            </a:rPr>
            <a:t>  </a:t>
          </a:r>
          <a:r>
            <a:rPr lang="nb-NO" sz="2000" b="1" baseline="0">
              <a:solidFill>
                <a:schemeClr val="tx1">
                  <a:lumMod val="85000"/>
                  <a:lumOff val="15000"/>
                </a:schemeClr>
              </a:solidFill>
              <a:latin typeface="+mn-lt"/>
              <a:ea typeface="+mn-ea"/>
              <a:cs typeface="+mn-cs"/>
            </a:rPr>
            <a:t>Veilag med &lt;15 personer</a:t>
          </a:r>
        </a:p>
      </xdr:txBody>
    </xdr:sp>
    <xdr:clientData/>
  </xdr:twoCellAnchor>
  <xdr:twoCellAnchor>
    <xdr:from>
      <xdr:col>8</xdr:col>
      <xdr:colOff>276225</xdr:colOff>
      <xdr:row>30</xdr:row>
      <xdr:rowOff>171450</xdr:rowOff>
    </xdr:from>
    <xdr:to>
      <xdr:col>10</xdr:col>
      <xdr:colOff>85725</xdr:colOff>
      <xdr:row>32</xdr:row>
      <xdr:rowOff>66675</xdr:rowOff>
    </xdr:to>
    <xdr:sp macro="" textlink="">
      <xdr:nvSpPr>
        <xdr:cNvPr id="7" name="TekstSylinder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2016FFC-197F-75DB-DA63-FD064F18F7F3}"/>
            </a:ext>
          </a:extLst>
        </xdr:cNvPr>
        <xdr:cNvSpPr txBox="1"/>
      </xdr:nvSpPr>
      <xdr:spPr>
        <a:xfrm>
          <a:off x="5181600" y="7610475"/>
          <a:ext cx="13335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b-NO"/>
        </a:p>
      </xdr:txBody>
    </xdr:sp>
    <xdr:clientData/>
  </xdr:twoCellAnchor>
  <xdr:twoCellAnchor>
    <xdr:from>
      <xdr:col>6</xdr:col>
      <xdr:colOff>539750</xdr:colOff>
      <xdr:row>14</xdr:row>
      <xdr:rowOff>152400</xdr:rowOff>
    </xdr:from>
    <xdr:to>
      <xdr:col>10</xdr:col>
      <xdr:colOff>234950</xdr:colOff>
      <xdr:row>17</xdr:row>
      <xdr:rowOff>181710</xdr:rowOff>
    </xdr:to>
    <xdr:sp macro="" textlink="">
      <xdr:nvSpPr>
        <xdr:cNvPr id="8" name="Avrundet rektangel 2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88F2BC9-9F5F-5CB6-0E53-DAEFB7EAA1A8}"/>
            </a:ext>
          </a:extLst>
        </xdr:cNvPr>
        <xdr:cNvSpPr/>
      </xdr:nvSpPr>
      <xdr:spPr bwMode="auto">
        <a:xfrm>
          <a:off x="3921125" y="4019550"/>
          <a:ext cx="2743200" cy="696060"/>
        </a:xfrm>
        <a:prstGeom prst="roundRect">
          <a:avLst/>
        </a:prstGeom>
        <a:solidFill>
          <a:srgbClr val="9BBB59"/>
        </a:solidFill>
        <a:ln>
          <a:noFill/>
          <a:headEnd type="none" w="med" len="med"/>
          <a:tailEnd type="none" w="med" len="med"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ot="0" spcFirstLastPara="0" vert="horz" wrap="square" lIns="360000" tIns="0" rIns="0" bIns="0" numCol="1" spcCol="0" rtlCol="0" fromWordArt="0" anchor="ctr" anchorCtr="0" forceAA="0" upright="1" compatLnSpc="1">
          <a:prstTxWarp prst="textNoShape">
            <a:avLst/>
          </a:prstTxWarp>
          <a:noAutofit/>
        </a:bodyPr>
        <a:lstStyle/>
        <a:p>
          <a:pPr marL="0" indent="0" algn="ctr"/>
          <a:r>
            <a:rPr lang="nb-NO" sz="2000" b="1" baseline="0">
              <a:solidFill>
                <a:srgbClr val="C00000"/>
              </a:solidFill>
              <a:latin typeface="+mn-lt"/>
              <a:ea typeface="+mn-ea"/>
              <a:cs typeface="+mn-cs"/>
            </a:rPr>
            <a:t>  </a:t>
          </a:r>
          <a:r>
            <a:rPr lang="nb-NO" sz="2000" b="1" baseline="0">
              <a:solidFill>
                <a:schemeClr val="tx1">
                  <a:lumMod val="85000"/>
                  <a:lumOff val="15000"/>
                </a:schemeClr>
              </a:solidFill>
              <a:latin typeface="+mn-lt"/>
              <a:ea typeface="+mn-ea"/>
              <a:cs typeface="+mn-cs"/>
            </a:rPr>
            <a:t>Veilag med &lt;50 personer</a:t>
          </a:r>
        </a:p>
      </xdr:txBody>
    </xdr:sp>
    <xdr:clientData/>
  </xdr:twoCellAnchor>
  <xdr:twoCellAnchor>
    <xdr:from>
      <xdr:col>11</xdr:col>
      <xdr:colOff>161925</xdr:colOff>
      <xdr:row>19</xdr:row>
      <xdr:rowOff>31750</xdr:rowOff>
    </xdr:from>
    <xdr:to>
      <xdr:col>14</xdr:col>
      <xdr:colOff>600075</xdr:colOff>
      <xdr:row>22</xdr:row>
      <xdr:rowOff>61060</xdr:rowOff>
    </xdr:to>
    <xdr:sp macro="" textlink="">
      <xdr:nvSpPr>
        <xdr:cNvPr id="9" name="Avrundet rektangel 2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F491DAE-0DF2-26F9-2033-525AAFF3E35D}"/>
            </a:ext>
          </a:extLst>
        </xdr:cNvPr>
        <xdr:cNvSpPr/>
      </xdr:nvSpPr>
      <xdr:spPr bwMode="auto">
        <a:xfrm>
          <a:off x="7353300" y="4470400"/>
          <a:ext cx="2724150" cy="696060"/>
        </a:xfrm>
        <a:prstGeom prst="roundRect">
          <a:avLst/>
        </a:prstGeom>
        <a:solidFill>
          <a:srgbClr val="9BBB59"/>
        </a:solidFill>
        <a:ln>
          <a:noFill/>
          <a:headEnd type="none" w="med" len="med"/>
          <a:tailEnd type="none" w="med" len="med"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ot="0" spcFirstLastPara="0" vert="horz" wrap="square" lIns="360000" tIns="0" rIns="0" bIns="0" numCol="1" spcCol="0" rtlCol="0" fromWordArt="0" anchor="ctr" anchorCtr="0" forceAA="0" upright="1" compatLnSpc="1">
          <a:prstTxWarp prst="textNoShape">
            <a:avLst/>
          </a:prstTxWarp>
          <a:noAutofit/>
        </a:bodyPr>
        <a:lstStyle/>
        <a:p>
          <a:pPr marL="0" indent="0" algn="ctr"/>
          <a:r>
            <a:rPr lang="nb-NO" sz="2000" b="1" baseline="0">
              <a:solidFill>
                <a:schemeClr val="tx1">
                  <a:lumMod val="85000"/>
                  <a:lumOff val="15000"/>
                </a:schemeClr>
              </a:solidFill>
              <a:latin typeface="+mn-lt"/>
              <a:ea typeface="+mn-ea"/>
              <a:cs typeface="+mn-cs"/>
            </a:rPr>
            <a:t>  Veilag med &lt;500 personer</a:t>
          </a:r>
        </a:p>
      </xdr:txBody>
    </xdr:sp>
    <xdr:clientData/>
  </xdr:twoCellAnchor>
  <xdr:twoCellAnchor>
    <xdr:from>
      <xdr:col>11</xdr:col>
      <xdr:colOff>177800</xdr:colOff>
      <xdr:row>14</xdr:row>
      <xdr:rowOff>146050</xdr:rowOff>
    </xdr:from>
    <xdr:to>
      <xdr:col>14</xdr:col>
      <xdr:colOff>600075</xdr:colOff>
      <xdr:row>17</xdr:row>
      <xdr:rowOff>175360</xdr:rowOff>
    </xdr:to>
    <xdr:sp macro="" textlink="">
      <xdr:nvSpPr>
        <xdr:cNvPr id="10" name="Avrundet rektangel 2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F3E0B08-93D8-B96F-C895-32CFC7A77DAE}"/>
            </a:ext>
          </a:extLst>
        </xdr:cNvPr>
        <xdr:cNvSpPr/>
      </xdr:nvSpPr>
      <xdr:spPr bwMode="auto">
        <a:xfrm>
          <a:off x="7369175" y="3441700"/>
          <a:ext cx="2708275" cy="696060"/>
        </a:xfrm>
        <a:prstGeom prst="roundRect">
          <a:avLst/>
        </a:prstGeom>
        <a:solidFill>
          <a:srgbClr val="9BBB59"/>
        </a:solidFill>
        <a:ln>
          <a:noFill/>
          <a:headEnd type="none" w="med" len="med"/>
          <a:tailEnd type="none" w="med" len="med"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ot="0" spcFirstLastPara="0" vert="horz" wrap="square" lIns="360000" tIns="0" rIns="0" bIns="0" numCol="1" spcCol="0" rtlCol="0" fromWordArt="0" anchor="ctr" anchorCtr="0" forceAA="0" upright="1" compatLnSpc="1">
          <a:prstTxWarp prst="textNoShape">
            <a:avLst/>
          </a:prstTxWarp>
          <a:noAutofit/>
        </a:bodyPr>
        <a:lstStyle/>
        <a:p>
          <a:pPr marL="0" indent="0" algn="ctr"/>
          <a:r>
            <a:rPr lang="nb-NO" sz="2000" b="1" baseline="0">
              <a:solidFill>
                <a:srgbClr val="C00000"/>
              </a:solidFill>
              <a:latin typeface="+mn-lt"/>
              <a:ea typeface="+mn-ea"/>
              <a:cs typeface="+mn-cs"/>
            </a:rPr>
            <a:t>  </a:t>
          </a:r>
          <a:r>
            <a:rPr lang="nb-NO" sz="2000" b="1" baseline="0">
              <a:solidFill>
                <a:schemeClr val="tx1">
                  <a:lumMod val="85000"/>
                  <a:lumOff val="15000"/>
                </a:schemeClr>
              </a:solidFill>
              <a:latin typeface="+mn-lt"/>
              <a:ea typeface="+mn-ea"/>
              <a:cs typeface="+mn-cs"/>
            </a:rPr>
            <a:t>Veilag med &lt;100 personer</a:t>
          </a:r>
        </a:p>
      </xdr:txBody>
    </xdr:sp>
    <xdr:clientData/>
  </xdr:twoCellAnchor>
  <xdr:twoCellAnchor>
    <xdr:from>
      <xdr:col>6</xdr:col>
      <xdr:colOff>561975</xdr:colOff>
      <xdr:row>19</xdr:row>
      <xdr:rowOff>38100</xdr:rowOff>
    </xdr:from>
    <xdr:to>
      <xdr:col>10</xdr:col>
      <xdr:colOff>228600</xdr:colOff>
      <xdr:row>22</xdr:row>
      <xdr:rowOff>67410</xdr:rowOff>
    </xdr:to>
    <xdr:sp macro="" textlink="">
      <xdr:nvSpPr>
        <xdr:cNvPr id="29" name="Avrundet rektangel 25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C111EEBD-5171-830A-3112-943FFF6D3880}"/>
            </a:ext>
          </a:extLst>
        </xdr:cNvPr>
        <xdr:cNvSpPr/>
      </xdr:nvSpPr>
      <xdr:spPr bwMode="auto">
        <a:xfrm>
          <a:off x="3943350" y="4476750"/>
          <a:ext cx="2714625" cy="696060"/>
        </a:xfrm>
        <a:prstGeom prst="roundRect">
          <a:avLst/>
        </a:prstGeom>
        <a:solidFill>
          <a:srgbClr val="9BBB59"/>
        </a:solidFill>
        <a:ln>
          <a:noFill/>
          <a:headEnd type="none" w="med" len="med"/>
          <a:tailEnd type="none" w="med" len="med"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ot="0" spcFirstLastPara="0" vert="horz" wrap="square" lIns="360000" tIns="0" rIns="0" bIns="0" numCol="1" spcCol="0" rtlCol="0" fromWordArt="0" anchor="ctr" anchorCtr="0" forceAA="0" upright="1" compatLnSpc="1">
          <a:prstTxWarp prst="textNoShape">
            <a:avLst/>
          </a:prstTxWarp>
          <a:noAutofit/>
        </a:bodyPr>
        <a:lstStyle/>
        <a:p>
          <a:pPr marL="0" indent="0" algn="ctr"/>
          <a:r>
            <a:rPr lang="nb-NO" sz="2000" b="1" baseline="0">
              <a:solidFill>
                <a:srgbClr val="C00000"/>
              </a:solidFill>
              <a:latin typeface="+mn-lt"/>
              <a:ea typeface="+mn-ea"/>
              <a:cs typeface="+mn-cs"/>
            </a:rPr>
            <a:t>  </a:t>
          </a:r>
          <a:r>
            <a:rPr lang="nb-NO" sz="2000" b="1" baseline="0">
              <a:solidFill>
                <a:schemeClr val="tx1">
                  <a:lumMod val="85000"/>
                  <a:lumOff val="15000"/>
                </a:schemeClr>
              </a:solidFill>
              <a:latin typeface="+mn-lt"/>
              <a:ea typeface="+mn-ea"/>
              <a:cs typeface="+mn-cs"/>
            </a:rPr>
            <a:t>Veilag med &lt;300 personer</a:t>
          </a:r>
        </a:p>
      </xdr:txBody>
    </xdr:sp>
    <xdr:clientData/>
  </xdr:twoCellAnchor>
  <xdr:twoCellAnchor>
    <xdr:from>
      <xdr:col>2</xdr:col>
      <xdr:colOff>200025</xdr:colOff>
      <xdr:row>19</xdr:row>
      <xdr:rowOff>47625</xdr:rowOff>
    </xdr:from>
    <xdr:to>
      <xdr:col>5</xdr:col>
      <xdr:colOff>638175</xdr:colOff>
      <xdr:row>22</xdr:row>
      <xdr:rowOff>76935</xdr:rowOff>
    </xdr:to>
    <xdr:sp macro="" textlink="">
      <xdr:nvSpPr>
        <xdr:cNvPr id="30" name="Avrundet rektangel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D1583379-CCB1-6B99-C58D-73A5504C35AA}"/>
            </a:ext>
          </a:extLst>
        </xdr:cNvPr>
        <xdr:cNvSpPr/>
      </xdr:nvSpPr>
      <xdr:spPr bwMode="auto">
        <a:xfrm>
          <a:off x="533400" y="4486275"/>
          <a:ext cx="2724150" cy="696060"/>
        </a:xfrm>
        <a:prstGeom prst="roundRect">
          <a:avLst/>
        </a:prstGeom>
        <a:solidFill>
          <a:srgbClr val="9BBB59"/>
        </a:solidFill>
        <a:ln>
          <a:noFill/>
          <a:headEnd type="none" w="med" len="med"/>
          <a:tailEnd type="none" w="med" len="med"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ot="0" spcFirstLastPara="0" vert="horz" wrap="square" lIns="360000" tIns="0" rIns="0" bIns="0" numCol="1" spcCol="0" rtlCol="0" fromWordArt="0" anchor="ctr" anchorCtr="0" forceAA="0" upright="1" compatLnSpc="1">
          <a:prstTxWarp prst="textNoShape">
            <a:avLst/>
          </a:prstTxWarp>
          <a:noAutofit/>
        </a:bodyPr>
        <a:lstStyle/>
        <a:p>
          <a:pPr marL="0" indent="0" algn="ctr"/>
          <a:r>
            <a:rPr lang="nb-NO" sz="2000" b="1" baseline="0">
              <a:solidFill>
                <a:srgbClr val="C00000"/>
              </a:solidFill>
              <a:latin typeface="+mn-lt"/>
              <a:ea typeface="+mn-ea"/>
              <a:cs typeface="+mn-cs"/>
            </a:rPr>
            <a:t>  </a:t>
          </a:r>
          <a:r>
            <a:rPr lang="nb-NO" sz="2000" b="1" baseline="0">
              <a:solidFill>
                <a:schemeClr val="tx1">
                  <a:lumMod val="85000"/>
                  <a:lumOff val="15000"/>
                </a:schemeClr>
              </a:solidFill>
              <a:latin typeface="+mn-lt"/>
              <a:ea typeface="+mn-ea"/>
              <a:cs typeface="+mn-cs"/>
            </a:rPr>
            <a:t>Veilag med &lt;200 personer</a:t>
          </a:r>
        </a:p>
      </xdr:txBody>
    </xdr:sp>
    <xdr:clientData/>
  </xdr:twoCellAnchor>
  <xdr:twoCellAnchor>
    <xdr:from>
      <xdr:col>2</xdr:col>
      <xdr:colOff>388639</xdr:colOff>
      <xdr:row>15</xdr:row>
      <xdr:rowOff>76992</xdr:rowOff>
    </xdr:from>
    <xdr:to>
      <xdr:col>3</xdr:col>
      <xdr:colOff>1884</xdr:colOff>
      <xdr:row>17</xdr:row>
      <xdr:rowOff>84929</xdr:rowOff>
    </xdr:to>
    <xdr:sp macro="" textlink="">
      <xdr:nvSpPr>
        <xdr:cNvPr id="11" name="Grafikk 25" descr="Kuleramme kontur">
          <a:extLst>
            <a:ext uri="{FF2B5EF4-FFF2-40B4-BE49-F238E27FC236}">
              <a16:creationId xmlns:a16="http://schemas.microsoft.com/office/drawing/2014/main" id="{AF52DAB7-DFE7-EE25-6990-C2AC6F9A3EBE}"/>
            </a:ext>
          </a:extLst>
        </xdr:cNvPr>
        <xdr:cNvSpPr/>
      </xdr:nvSpPr>
      <xdr:spPr>
        <a:xfrm>
          <a:off x="722014" y="3563142"/>
          <a:ext cx="375245" cy="484187"/>
        </a:xfrm>
        <a:custGeom>
          <a:avLst/>
          <a:gdLst>
            <a:gd name="connsiteX0" fmla="*/ 344984 w 375245"/>
            <a:gd name="connsiteY0" fmla="*/ 0 h 484187"/>
            <a:gd name="connsiteX1" fmla="*/ 30262 w 375245"/>
            <a:gd name="connsiteY1" fmla="*/ 0 h 484187"/>
            <a:gd name="connsiteX2" fmla="*/ 0 w 375245"/>
            <a:gd name="connsiteY2" fmla="*/ 30262 h 484187"/>
            <a:gd name="connsiteX3" fmla="*/ 0 w 375245"/>
            <a:gd name="connsiteY3" fmla="*/ 453926 h 484187"/>
            <a:gd name="connsiteX4" fmla="*/ 30262 w 375245"/>
            <a:gd name="connsiteY4" fmla="*/ 484188 h 484187"/>
            <a:gd name="connsiteX5" fmla="*/ 344984 w 375245"/>
            <a:gd name="connsiteY5" fmla="*/ 484188 h 484187"/>
            <a:gd name="connsiteX6" fmla="*/ 375245 w 375245"/>
            <a:gd name="connsiteY6" fmla="*/ 453926 h 484187"/>
            <a:gd name="connsiteX7" fmla="*/ 375245 w 375245"/>
            <a:gd name="connsiteY7" fmla="*/ 30262 h 484187"/>
            <a:gd name="connsiteX8" fmla="*/ 344984 w 375245"/>
            <a:gd name="connsiteY8" fmla="*/ 0 h 484187"/>
            <a:gd name="connsiteX9" fmla="*/ 30262 w 375245"/>
            <a:gd name="connsiteY9" fmla="*/ 12105 h 484187"/>
            <a:gd name="connsiteX10" fmla="*/ 344984 w 375245"/>
            <a:gd name="connsiteY10" fmla="*/ 12105 h 484187"/>
            <a:gd name="connsiteX11" fmla="*/ 363141 w 375245"/>
            <a:gd name="connsiteY11" fmla="*/ 30262 h 484187"/>
            <a:gd name="connsiteX12" fmla="*/ 363141 w 375245"/>
            <a:gd name="connsiteY12" fmla="*/ 90785 h 484187"/>
            <a:gd name="connsiteX13" fmla="*/ 308670 w 375245"/>
            <a:gd name="connsiteY13" fmla="*/ 90785 h 484187"/>
            <a:gd name="connsiteX14" fmla="*/ 308670 w 375245"/>
            <a:gd name="connsiteY14" fmla="*/ 84733 h 484187"/>
            <a:gd name="connsiteX15" fmla="*/ 284460 w 375245"/>
            <a:gd name="connsiteY15" fmla="*/ 60523 h 484187"/>
            <a:gd name="connsiteX16" fmla="*/ 260251 w 375245"/>
            <a:gd name="connsiteY16" fmla="*/ 84733 h 484187"/>
            <a:gd name="connsiteX17" fmla="*/ 260251 w 375245"/>
            <a:gd name="connsiteY17" fmla="*/ 90785 h 484187"/>
            <a:gd name="connsiteX18" fmla="*/ 248146 w 375245"/>
            <a:gd name="connsiteY18" fmla="*/ 90785 h 484187"/>
            <a:gd name="connsiteX19" fmla="*/ 248146 w 375245"/>
            <a:gd name="connsiteY19" fmla="*/ 84733 h 484187"/>
            <a:gd name="connsiteX20" fmla="*/ 223937 w 375245"/>
            <a:gd name="connsiteY20" fmla="*/ 60523 h 484187"/>
            <a:gd name="connsiteX21" fmla="*/ 199727 w 375245"/>
            <a:gd name="connsiteY21" fmla="*/ 84733 h 484187"/>
            <a:gd name="connsiteX22" fmla="*/ 199727 w 375245"/>
            <a:gd name="connsiteY22" fmla="*/ 90785 h 484187"/>
            <a:gd name="connsiteX23" fmla="*/ 114995 w 375245"/>
            <a:gd name="connsiteY23" fmla="*/ 90785 h 484187"/>
            <a:gd name="connsiteX24" fmla="*/ 114995 w 375245"/>
            <a:gd name="connsiteY24" fmla="*/ 84733 h 484187"/>
            <a:gd name="connsiteX25" fmla="*/ 90785 w 375245"/>
            <a:gd name="connsiteY25" fmla="*/ 60523 h 484187"/>
            <a:gd name="connsiteX26" fmla="*/ 66576 w 375245"/>
            <a:gd name="connsiteY26" fmla="*/ 84733 h 484187"/>
            <a:gd name="connsiteX27" fmla="*/ 66576 w 375245"/>
            <a:gd name="connsiteY27" fmla="*/ 90785 h 484187"/>
            <a:gd name="connsiteX28" fmla="*/ 12105 w 375245"/>
            <a:gd name="connsiteY28" fmla="*/ 90785 h 484187"/>
            <a:gd name="connsiteX29" fmla="*/ 12105 w 375245"/>
            <a:gd name="connsiteY29" fmla="*/ 30262 h 484187"/>
            <a:gd name="connsiteX30" fmla="*/ 30262 w 375245"/>
            <a:gd name="connsiteY30" fmla="*/ 12105 h 484187"/>
            <a:gd name="connsiteX31" fmla="*/ 284460 w 375245"/>
            <a:gd name="connsiteY31" fmla="*/ 351036 h 484187"/>
            <a:gd name="connsiteX32" fmla="*/ 260251 w 375245"/>
            <a:gd name="connsiteY32" fmla="*/ 375245 h 484187"/>
            <a:gd name="connsiteX33" fmla="*/ 260251 w 375245"/>
            <a:gd name="connsiteY33" fmla="*/ 381298 h 484187"/>
            <a:gd name="connsiteX34" fmla="*/ 248146 w 375245"/>
            <a:gd name="connsiteY34" fmla="*/ 381298 h 484187"/>
            <a:gd name="connsiteX35" fmla="*/ 248146 w 375245"/>
            <a:gd name="connsiteY35" fmla="*/ 375245 h 484187"/>
            <a:gd name="connsiteX36" fmla="*/ 223937 w 375245"/>
            <a:gd name="connsiteY36" fmla="*/ 351036 h 484187"/>
            <a:gd name="connsiteX37" fmla="*/ 199727 w 375245"/>
            <a:gd name="connsiteY37" fmla="*/ 375245 h 484187"/>
            <a:gd name="connsiteX38" fmla="*/ 199727 w 375245"/>
            <a:gd name="connsiteY38" fmla="*/ 381298 h 484187"/>
            <a:gd name="connsiteX39" fmla="*/ 114995 w 375245"/>
            <a:gd name="connsiteY39" fmla="*/ 381298 h 484187"/>
            <a:gd name="connsiteX40" fmla="*/ 114995 w 375245"/>
            <a:gd name="connsiteY40" fmla="*/ 375245 h 484187"/>
            <a:gd name="connsiteX41" fmla="*/ 90785 w 375245"/>
            <a:gd name="connsiteY41" fmla="*/ 351036 h 484187"/>
            <a:gd name="connsiteX42" fmla="*/ 66576 w 375245"/>
            <a:gd name="connsiteY42" fmla="*/ 375245 h 484187"/>
            <a:gd name="connsiteX43" fmla="*/ 66576 w 375245"/>
            <a:gd name="connsiteY43" fmla="*/ 381298 h 484187"/>
            <a:gd name="connsiteX44" fmla="*/ 12105 w 375245"/>
            <a:gd name="connsiteY44" fmla="*/ 381298 h 484187"/>
            <a:gd name="connsiteX45" fmla="*/ 12105 w 375245"/>
            <a:gd name="connsiteY45" fmla="*/ 296565 h 484187"/>
            <a:gd name="connsiteX46" fmla="*/ 66576 w 375245"/>
            <a:gd name="connsiteY46" fmla="*/ 296565 h 484187"/>
            <a:gd name="connsiteX47" fmla="*/ 66576 w 375245"/>
            <a:gd name="connsiteY47" fmla="*/ 302617 h 484187"/>
            <a:gd name="connsiteX48" fmla="*/ 90785 w 375245"/>
            <a:gd name="connsiteY48" fmla="*/ 326827 h 484187"/>
            <a:gd name="connsiteX49" fmla="*/ 114995 w 375245"/>
            <a:gd name="connsiteY49" fmla="*/ 302617 h 484187"/>
            <a:gd name="connsiteX50" fmla="*/ 114995 w 375245"/>
            <a:gd name="connsiteY50" fmla="*/ 296565 h 484187"/>
            <a:gd name="connsiteX51" fmla="*/ 127099 w 375245"/>
            <a:gd name="connsiteY51" fmla="*/ 296565 h 484187"/>
            <a:gd name="connsiteX52" fmla="*/ 127099 w 375245"/>
            <a:gd name="connsiteY52" fmla="*/ 302617 h 484187"/>
            <a:gd name="connsiteX53" fmla="*/ 151309 w 375245"/>
            <a:gd name="connsiteY53" fmla="*/ 326827 h 484187"/>
            <a:gd name="connsiteX54" fmla="*/ 175518 w 375245"/>
            <a:gd name="connsiteY54" fmla="*/ 302617 h 484187"/>
            <a:gd name="connsiteX55" fmla="*/ 175518 w 375245"/>
            <a:gd name="connsiteY55" fmla="*/ 296565 h 484187"/>
            <a:gd name="connsiteX56" fmla="*/ 260251 w 375245"/>
            <a:gd name="connsiteY56" fmla="*/ 296565 h 484187"/>
            <a:gd name="connsiteX57" fmla="*/ 260251 w 375245"/>
            <a:gd name="connsiteY57" fmla="*/ 302617 h 484187"/>
            <a:gd name="connsiteX58" fmla="*/ 284460 w 375245"/>
            <a:gd name="connsiteY58" fmla="*/ 326827 h 484187"/>
            <a:gd name="connsiteX59" fmla="*/ 308670 w 375245"/>
            <a:gd name="connsiteY59" fmla="*/ 302617 h 484187"/>
            <a:gd name="connsiteX60" fmla="*/ 308670 w 375245"/>
            <a:gd name="connsiteY60" fmla="*/ 296565 h 484187"/>
            <a:gd name="connsiteX61" fmla="*/ 363141 w 375245"/>
            <a:gd name="connsiteY61" fmla="*/ 296565 h 484187"/>
            <a:gd name="connsiteX62" fmla="*/ 363141 w 375245"/>
            <a:gd name="connsiteY62" fmla="*/ 381298 h 484187"/>
            <a:gd name="connsiteX63" fmla="*/ 308670 w 375245"/>
            <a:gd name="connsiteY63" fmla="*/ 381298 h 484187"/>
            <a:gd name="connsiteX64" fmla="*/ 308670 w 375245"/>
            <a:gd name="connsiteY64" fmla="*/ 375245 h 484187"/>
            <a:gd name="connsiteX65" fmla="*/ 284460 w 375245"/>
            <a:gd name="connsiteY65" fmla="*/ 351036 h 484187"/>
            <a:gd name="connsiteX66" fmla="*/ 296565 w 375245"/>
            <a:gd name="connsiteY66" fmla="*/ 375245 h 484187"/>
            <a:gd name="connsiteX67" fmla="*/ 296565 w 375245"/>
            <a:gd name="connsiteY67" fmla="*/ 399455 h 484187"/>
            <a:gd name="connsiteX68" fmla="*/ 284460 w 375245"/>
            <a:gd name="connsiteY68" fmla="*/ 411559 h 484187"/>
            <a:gd name="connsiteX69" fmla="*/ 272355 w 375245"/>
            <a:gd name="connsiteY69" fmla="*/ 399455 h 484187"/>
            <a:gd name="connsiteX70" fmla="*/ 272355 w 375245"/>
            <a:gd name="connsiteY70" fmla="*/ 375245 h 484187"/>
            <a:gd name="connsiteX71" fmla="*/ 284460 w 375245"/>
            <a:gd name="connsiteY71" fmla="*/ 363141 h 484187"/>
            <a:gd name="connsiteX72" fmla="*/ 296565 w 375245"/>
            <a:gd name="connsiteY72" fmla="*/ 375245 h 484187"/>
            <a:gd name="connsiteX73" fmla="*/ 236041 w 375245"/>
            <a:gd name="connsiteY73" fmla="*/ 375245 h 484187"/>
            <a:gd name="connsiteX74" fmla="*/ 236041 w 375245"/>
            <a:gd name="connsiteY74" fmla="*/ 399455 h 484187"/>
            <a:gd name="connsiteX75" fmla="*/ 223937 w 375245"/>
            <a:gd name="connsiteY75" fmla="*/ 411559 h 484187"/>
            <a:gd name="connsiteX76" fmla="*/ 211832 w 375245"/>
            <a:gd name="connsiteY76" fmla="*/ 399455 h 484187"/>
            <a:gd name="connsiteX77" fmla="*/ 211832 w 375245"/>
            <a:gd name="connsiteY77" fmla="*/ 375245 h 484187"/>
            <a:gd name="connsiteX78" fmla="*/ 223937 w 375245"/>
            <a:gd name="connsiteY78" fmla="*/ 363141 h 484187"/>
            <a:gd name="connsiteX79" fmla="*/ 236041 w 375245"/>
            <a:gd name="connsiteY79" fmla="*/ 375245 h 484187"/>
            <a:gd name="connsiteX80" fmla="*/ 102890 w 375245"/>
            <a:gd name="connsiteY80" fmla="*/ 375245 h 484187"/>
            <a:gd name="connsiteX81" fmla="*/ 102890 w 375245"/>
            <a:gd name="connsiteY81" fmla="*/ 399455 h 484187"/>
            <a:gd name="connsiteX82" fmla="*/ 90785 w 375245"/>
            <a:gd name="connsiteY82" fmla="*/ 411559 h 484187"/>
            <a:gd name="connsiteX83" fmla="*/ 78680 w 375245"/>
            <a:gd name="connsiteY83" fmla="*/ 399455 h 484187"/>
            <a:gd name="connsiteX84" fmla="*/ 78680 w 375245"/>
            <a:gd name="connsiteY84" fmla="*/ 375245 h 484187"/>
            <a:gd name="connsiteX85" fmla="*/ 90785 w 375245"/>
            <a:gd name="connsiteY85" fmla="*/ 363141 h 484187"/>
            <a:gd name="connsiteX86" fmla="*/ 102890 w 375245"/>
            <a:gd name="connsiteY86" fmla="*/ 375245 h 484187"/>
            <a:gd name="connsiteX87" fmla="*/ 78680 w 375245"/>
            <a:gd name="connsiteY87" fmla="*/ 302617 h 484187"/>
            <a:gd name="connsiteX88" fmla="*/ 78680 w 375245"/>
            <a:gd name="connsiteY88" fmla="*/ 278408 h 484187"/>
            <a:gd name="connsiteX89" fmla="*/ 90785 w 375245"/>
            <a:gd name="connsiteY89" fmla="*/ 266303 h 484187"/>
            <a:gd name="connsiteX90" fmla="*/ 102890 w 375245"/>
            <a:gd name="connsiteY90" fmla="*/ 278408 h 484187"/>
            <a:gd name="connsiteX91" fmla="*/ 102890 w 375245"/>
            <a:gd name="connsiteY91" fmla="*/ 302617 h 484187"/>
            <a:gd name="connsiteX92" fmla="*/ 90785 w 375245"/>
            <a:gd name="connsiteY92" fmla="*/ 314722 h 484187"/>
            <a:gd name="connsiteX93" fmla="*/ 78680 w 375245"/>
            <a:gd name="connsiteY93" fmla="*/ 302617 h 484187"/>
            <a:gd name="connsiteX94" fmla="*/ 139204 w 375245"/>
            <a:gd name="connsiteY94" fmla="*/ 302617 h 484187"/>
            <a:gd name="connsiteX95" fmla="*/ 139204 w 375245"/>
            <a:gd name="connsiteY95" fmla="*/ 278408 h 484187"/>
            <a:gd name="connsiteX96" fmla="*/ 151309 w 375245"/>
            <a:gd name="connsiteY96" fmla="*/ 266303 h 484187"/>
            <a:gd name="connsiteX97" fmla="*/ 163413 w 375245"/>
            <a:gd name="connsiteY97" fmla="*/ 278408 h 484187"/>
            <a:gd name="connsiteX98" fmla="*/ 163413 w 375245"/>
            <a:gd name="connsiteY98" fmla="*/ 302617 h 484187"/>
            <a:gd name="connsiteX99" fmla="*/ 151309 w 375245"/>
            <a:gd name="connsiteY99" fmla="*/ 314722 h 484187"/>
            <a:gd name="connsiteX100" fmla="*/ 139204 w 375245"/>
            <a:gd name="connsiteY100" fmla="*/ 302617 h 484187"/>
            <a:gd name="connsiteX101" fmla="*/ 272355 w 375245"/>
            <a:gd name="connsiteY101" fmla="*/ 302617 h 484187"/>
            <a:gd name="connsiteX102" fmla="*/ 272355 w 375245"/>
            <a:gd name="connsiteY102" fmla="*/ 278408 h 484187"/>
            <a:gd name="connsiteX103" fmla="*/ 284460 w 375245"/>
            <a:gd name="connsiteY103" fmla="*/ 266303 h 484187"/>
            <a:gd name="connsiteX104" fmla="*/ 296565 w 375245"/>
            <a:gd name="connsiteY104" fmla="*/ 278408 h 484187"/>
            <a:gd name="connsiteX105" fmla="*/ 296565 w 375245"/>
            <a:gd name="connsiteY105" fmla="*/ 302617 h 484187"/>
            <a:gd name="connsiteX106" fmla="*/ 284460 w 375245"/>
            <a:gd name="connsiteY106" fmla="*/ 314722 h 484187"/>
            <a:gd name="connsiteX107" fmla="*/ 272355 w 375245"/>
            <a:gd name="connsiteY107" fmla="*/ 302617 h 484187"/>
            <a:gd name="connsiteX108" fmla="*/ 308670 w 375245"/>
            <a:gd name="connsiteY108" fmla="*/ 284460 h 484187"/>
            <a:gd name="connsiteX109" fmla="*/ 308670 w 375245"/>
            <a:gd name="connsiteY109" fmla="*/ 278408 h 484187"/>
            <a:gd name="connsiteX110" fmla="*/ 284460 w 375245"/>
            <a:gd name="connsiteY110" fmla="*/ 254198 h 484187"/>
            <a:gd name="connsiteX111" fmla="*/ 260251 w 375245"/>
            <a:gd name="connsiteY111" fmla="*/ 278408 h 484187"/>
            <a:gd name="connsiteX112" fmla="*/ 260251 w 375245"/>
            <a:gd name="connsiteY112" fmla="*/ 284460 h 484187"/>
            <a:gd name="connsiteX113" fmla="*/ 175518 w 375245"/>
            <a:gd name="connsiteY113" fmla="*/ 284460 h 484187"/>
            <a:gd name="connsiteX114" fmla="*/ 175518 w 375245"/>
            <a:gd name="connsiteY114" fmla="*/ 278408 h 484187"/>
            <a:gd name="connsiteX115" fmla="*/ 151309 w 375245"/>
            <a:gd name="connsiteY115" fmla="*/ 254198 h 484187"/>
            <a:gd name="connsiteX116" fmla="*/ 127099 w 375245"/>
            <a:gd name="connsiteY116" fmla="*/ 278408 h 484187"/>
            <a:gd name="connsiteX117" fmla="*/ 127099 w 375245"/>
            <a:gd name="connsiteY117" fmla="*/ 284460 h 484187"/>
            <a:gd name="connsiteX118" fmla="*/ 114995 w 375245"/>
            <a:gd name="connsiteY118" fmla="*/ 284460 h 484187"/>
            <a:gd name="connsiteX119" fmla="*/ 114995 w 375245"/>
            <a:gd name="connsiteY119" fmla="*/ 278408 h 484187"/>
            <a:gd name="connsiteX120" fmla="*/ 90785 w 375245"/>
            <a:gd name="connsiteY120" fmla="*/ 254198 h 484187"/>
            <a:gd name="connsiteX121" fmla="*/ 66576 w 375245"/>
            <a:gd name="connsiteY121" fmla="*/ 278408 h 484187"/>
            <a:gd name="connsiteX122" fmla="*/ 66576 w 375245"/>
            <a:gd name="connsiteY122" fmla="*/ 284460 h 484187"/>
            <a:gd name="connsiteX123" fmla="*/ 12105 w 375245"/>
            <a:gd name="connsiteY123" fmla="*/ 284460 h 484187"/>
            <a:gd name="connsiteX124" fmla="*/ 12105 w 375245"/>
            <a:gd name="connsiteY124" fmla="*/ 199727 h 484187"/>
            <a:gd name="connsiteX125" fmla="*/ 139204 w 375245"/>
            <a:gd name="connsiteY125" fmla="*/ 199727 h 484187"/>
            <a:gd name="connsiteX126" fmla="*/ 139204 w 375245"/>
            <a:gd name="connsiteY126" fmla="*/ 205780 h 484187"/>
            <a:gd name="connsiteX127" fmla="*/ 163413 w 375245"/>
            <a:gd name="connsiteY127" fmla="*/ 229989 h 484187"/>
            <a:gd name="connsiteX128" fmla="*/ 187623 w 375245"/>
            <a:gd name="connsiteY128" fmla="*/ 205780 h 484187"/>
            <a:gd name="connsiteX129" fmla="*/ 187623 w 375245"/>
            <a:gd name="connsiteY129" fmla="*/ 199727 h 484187"/>
            <a:gd name="connsiteX130" fmla="*/ 199727 w 375245"/>
            <a:gd name="connsiteY130" fmla="*/ 199727 h 484187"/>
            <a:gd name="connsiteX131" fmla="*/ 199727 w 375245"/>
            <a:gd name="connsiteY131" fmla="*/ 205780 h 484187"/>
            <a:gd name="connsiteX132" fmla="*/ 223937 w 375245"/>
            <a:gd name="connsiteY132" fmla="*/ 229989 h 484187"/>
            <a:gd name="connsiteX133" fmla="*/ 248146 w 375245"/>
            <a:gd name="connsiteY133" fmla="*/ 205780 h 484187"/>
            <a:gd name="connsiteX134" fmla="*/ 248146 w 375245"/>
            <a:gd name="connsiteY134" fmla="*/ 199727 h 484187"/>
            <a:gd name="connsiteX135" fmla="*/ 260251 w 375245"/>
            <a:gd name="connsiteY135" fmla="*/ 199727 h 484187"/>
            <a:gd name="connsiteX136" fmla="*/ 260251 w 375245"/>
            <a:gd name="connsiteY136" fmla="*/ 205780 h 484187"/>
            <a:gd name="connsiteX137" fmla="*/ 284460 w 375245"/>
            <a:gd name="connsiteY137" fmla="*/ 229989 h 484187"/>
            <a:gd name="connsiteX138" fmla="*/ 308670 w 375245"/>
            <a:gd name="connsiteY138" fmla="*/ 205780 h 484187"/>
            <a:gd name="connsiteX139" fmla="*/ 308670 w 375245"/>
            <a:gd name="connsiteY139" fmla="*/ 199727 h 484187"/>
            <a:gd name="connsiteX140" fmla="*/ 363141 w 375245"/>
            <a:gd name="connsiteY140" fmla="*/ 199727 h 484187"/>
            <a:gd name="connsiteX141" fmla="*/ 363141 w 375245"/>
            <a:gd name="connsiteY141" fmla="*/ 284460 h 484187"/>
            <a:gd name="connsiteX142" fmla="*/ 151309 w 375245"/>
            <a:gd name="connsiteY142" fmla="*/ 205780 h 484187"/>
            <a:gd name="connsiteX143" fmla="*/ 151309 w 375245"/>
            <a:gd name="connsiteY143" fmla="*/ 181570 h 484187"/>
            <a:gd name="connsiteX144" fmla="*/ 163413 w 375245"/>
            <a:gd name="connsiteY144" fmla="*/ 169466 h 484187"/>
            <a:gd name="connsiteX145" fmla="*/ 175518 w 375245"/>
            <a:gd name="connsiteY145" fmla="*/ 181570 h 484187"/>
            <a:gd name="connsiteX146" fmla="*/ 175518 w 375245"/>
            <a:gd name="connsiteY146" fmla="*/ 205780 h 484187"/>
            <a:gd name="connsiteX147" fmla="*/ 163413 w 375245"/>
            <a:gd name="connsiteY147" fmla="*/ 217884 h 484187"/>
            <a:gd name="connsiteX148" fmla="*/ 151309 w 375245"/>
            <a:gd name="connsiteY148" fmla="*/ 205780 h 484187"/>
            <a:gd name="connsiteX149" fmla="*/ 211832 w 375245"/>
            <a:gd name="connsiteY149" fmla="*/ 205780 h 484187"/>
            <a:gd name="connsiteX150" fmla="*/ 211832 w 375245"/>
            <a:gd name="connsiteY150" fmla="*/ 181570 h 484187"/>
            <a:gd name="connsiteX151" fmla="*/ 223937 w 375245"/>
            <a:gd name="connsiteY151" fmla="*/ 169466 h 484187"/>
            <a:gd name="connsiteX152" fmla="*/ 236041 w 375245"/>
            <a:gd name="connsiteY152" fmla="*/ 181570 h 484187"/>
            <a:gd name="connsiteX153" fmla="*/ 236041 w 375245"/>
            <a:gd name="connsiteY153" fmla="*/ 205780 h 484187"/>
            <a:gd name="connsiteX154" fmla="*/ 223937 w 375245"/>
            <a:gd name="connsiteY154" fmla="*/ 217884 h 484187"/>
            <a:gd name="connsiteX155" fmla="*/ 211832 w 375245"/>
            <a:gd name="connsiteY155" fmla="*/ 205780 h 484187"/>
            <a:gd name="connsiteX156" fmla="*/ 272355 w 375245"/>
            <a:gd name="connsiteY156" fmla="*/ 205780 h 484187"/>
            <a:gd name="connsiteX157" fmla="*/ 272355 w 375245"/>
            <a:gd name="connsiteY157" fmla="*/ 181570 h 484187"/>
            <a:gd name="connsiteX158" fmla="*/ 284460 w 375245"/>
            <a:gd name="connsiteY158" fmla="*/ 169466 h 484187"/>
            <a:gd name="connsiteX159" fmla="*/ 296565 w 375245"/>
            <a:gd name="connsiteY159" fmla="*/ 181570 h 484187"/>
            <a:gd name="connsiteX160" fmla="*/ 296565 w 375245"/>
            <a:gd name="connsiteY160" fmla="*/ 205780 h 484187"/>
            <a:gd name="connsiteX161" fmla="*/ 284460 w 375245"/>
            <a:gd name="connsiteY161" fmla="*/ 217884 h 484187"/>
            <a:gd name="connsiteX162" fmla="*/ 272355 w 375245"/>
            <a:gd name="connsiteY162" fmla="*/ 205780 h 484187"/>
            <a:gd name="connsiteX163" fmla="*/ 308670 w 375245"/>
            <a:gd name="connsiteY163" fmla="*/ 187623 h 484187"/>
            <a:gd name="connsiteX164" fmla="*/ 308670 w 375245"/>
            <a:gd name="connsiteY164" fmla="*/ 181570 h 484187"/>
            <a:gd name="connsiteX165" fmla="*/ 284460 w 375245"/>
            <a:gd name="connsiteY165" fmla="*/ 157361 h 484187"/>
            <a:gd name="connsiteX166" fmla="*/ 260251 w 375245"/>
            <a:gd name="connsiteY166" fmla="*/ 181570 h 484187"/>
            <a:gd name="connsiteX167" fmla="*/ 260251 w 375245"/>
            <a:gd name="connsiteY167" fmla="*/ 187623 h 484187"/>
            <a:gd name="connsiteX168" fmla="*/ 248146 w 375245"/>
            <a:gd name="connsiteY168" fmla="*/ 187623 h 484187"/>
            <a:gd name="connsiteX169" fmla="*/ 248146 w 375245"/>
            <a:gd name="connsiteY169" fmla="*/ 181570 h 484187"/>
            <a:gd name="connsiteX170" fmla="*/ 223937 w 375245"/>
            <a:gd name="connsiteY170" fmla="*/ 157361 h 484187"/>
            <a:gd name="connsiteX171" fmla="*/ 199727 w 375245"/>
            <a:gd name="connsiteY171" fmla="*/ 181570 h 484187"/>
            <a:gd name="connsiteX172" fmla="*/ 199727 w 375245"/>
            <a:gd name="connsiteY172" fmla="*/ 187623 h 484187"/>
            <a:gd name="connsiteX173" fmla="*/ 187623 w 375245"/>
            <a:gd name="connsiteY173" fmla="*/ 187623 h 484187"/>
            <a:gd name="connsiteX174" fmla="*/ 187623 w 375245"/>
            <a:gd name="connsiteY174" fmla="*/ 181570 h 484187"/>
            <a:gd name="connsiteX175" fmla="*/ 163413 w 375245"/>
            <a:gd name="connsiteY175" fmla="*/ 157361 h 484187"/>
            <a:gd name="connsiteX176" fmla="*/ 139204 w 375245"/>
            <a:gd name="connsiteY176" fmla="*/ 181570 h 484187"/>
            <a:gd name="connsiteX177" fmla="*/ 139204 w 375245"/>
            <a:gd name="connsiteY177" fmla="*/ 187623 h 484187"/>
            <a:gd name="connsiteX178" fmla="*/ 12105 w 375245"/>
            <a:gd name="connsiteY178" fmla="*/ 187623 h 484187"/>
            <a:gd name="connsiteX179" fmla="*/ 12105 w 375245"/>
            <a:gd name="connsiteY179" fmla="*/ 102890 h 484187"/>
            <a:gd name="connsiteX180" fmla="*/ 66576 w 375245"/>
            <a:gd name="connsiteY180" fmla="*/ 102890 h 484187"/>
            <a:gd name="connsiteX181" fmla="*/ 66576 w 375245"/>
            <a:gd name="connsiteY181" fmla="*/ 108942 h 484187"/>
            <a:gd name="connsiteX182" fmla="*/ 90785 w 375245"/>
            <a:gd name="connsiteY182" fmla="*/ 133152 h 484187"/>
            <a:gd name="connsiteX183" fmla="*/ 114995 w 375245"/>
            <a:gd name="connsiteY183" fmla="*/ 108942 h 484187"/>
            <a:gd name="connsiteX184" fmla="*/ 114995 w 375245"/>
            <a:gd name="connsiteY184" fmla="*/ 102890 h 484187"/>
            <a:gd name="connsiteX185" fmla="*/ 199727 w 375245"/>
            <a:gd name="connsiteY185" fmla="*/ 102890 h 484187"/>
            <a:gd name="connsiteX186" fmla="*/ 199727 w 375245"/>
            <a:gd name="connsiteY186" fmla="*/ 108942 h 484187"/>
            <a:gd name="connsiteX187" fmla="*/ 223937 w 375245"/>
            <a:gd name="connsiteY187" fmla="*/ 133152 h 484187"/>
            <a:gd name="connsiteX188" fmla="*/ 248146 w 375245"/>
            <a:gd name="connsiteY188" fmla="*/ 108942 h 484187"/>
            <a:gd name="connsiteX189" fmla="*/ 248146 w 375245"/>
            <a:gd name="connsiteY189" fmla="*/ 102890 h 484187"/>
            <a:gd name="connsiteX190" fmla="*/ 260251 w 375245"/>
            <a:gd name="connsiteY190" fmla="*/ 102890 h 484187"/>
            <a:gd name="connsiteX191" fmla="*/ 260251 w 375245"/>
            <a:gd name="connsiteY191" fmla="*/ 108942 h 484187"/>
            <a:gd name="connsiteX192" fmla="*/ 284460 w 375245"/>
            <a:gd name="connsiteY192" fmla="*/ 133152 h 484187"/>
            <a:gd name="connsiteX193" fmla="*/ 308670 w 375245"/>
            <a:gd name="connsiteY193" fmla="*/ 108942 h 484187"/>
            <a:gd name="connsiteX194" fmla="*/ 308670 w 375245"/>
            <a:gd name="connsiteY194" fmla="*/ 102890 h 484187"/>
            <a:gd name="connsiteX195" fmla="*/ 363141 w 375245"/>
            <a:gd name="connsiteY195" fmla="*/ 102890 h 484187"/>
            <a:gd name="connsiteX196" fmla="*/ 363141 w 375245"/>
            <a:gd name="connsiteY196" fmla="*/ 187623 h 484187"/>
            <a:gd name="connsiteX197" fmla="*/ 78680 w 375245"/>
            <a:gd name="connsiteY197" fmla="*/ 108942 h 484187"/>
            <a:gd name="connsiteX198" fmla="*/ 78680 w 375245"/>
            <a:gd name="connsiteY198" fmla="*/ 84733 h 484187"/>
            <a:gd name="connsiteX199" fmla="*/ 90785 w 375245"/>
            <a:gd name="connsiteY199" fmla="*/ 72628 h 484187"/>
            <a:gd name="connsiteX200" fmla="*/ 102890 w 375245"/>
            <a:gd name="connsiteY200" fmla="*/ 84733 h 484187"/>
            <a:gd name="connsiteX201" fmla="*/ 102890 w 375245"/>
            <a:gd name="connsiteY201" fmla="*/ 108942 h 484187"/>
            <a:gd name="connsiteX202" fmla="*/ 90785 w 375245"/>
            <a:gd name="connsiteY202" fmla="*/ 121047 h 484187"/>
            <a:gd name="connsiteX203" fmla="*/ 78680 w 375245"/>
            <a:gd name="connsiteY203" fmla="*/ 108942 h 484187"/>
            <a:gd name="connsiteX204" fmla="*/ 211832 w 375245"/>
            <a:gd name="connsiteY204" fmla="*/ 108942 h 484187"/>
            <a:gd name="connsiteX205" fmla="*/ 211832 w 375245"/>
            <a:gd name="connsiteY205" fmla="*/ 84733 h 484187"/>
            <a:gd name="connsiteX206" fmla="*/ 223937 w 375245"/>
            <a:gd name="connsiteY206" fmla="*/ 72628 h 484187"/>
            <a:gd name="connsiteX207" fmla="*/ 236041 w 375245"/>
            <a:gd name="connsiteY207" fmla="*/ 84733 h 484187"/>
            <a:gd name="connsiteX208" fmla="*/ 236041 w 375245"/>
            <a:gd name="connsiteY208" fmla="*/ 108942 h 484187"/>
            <a:gd name="connsiteX209" fmla="*/ 223937 w 375245"/>
            <a:gd name="connsiteY209" fmla="*/ 121047 h 484187"/>
            <a:gd name="connsiteX210" fmla="*/ 211832 w 375245"/>
            <a:gd name="connsiteY210" fmla="*/ 108942 h 484187"/>
            <a:gd name="connsiteX211" fmla="*/ 272355 w 375245"/>
            <a:gd name="connsiteY211" fmla="*/ 108942 h 484187"/>
            <a:gd name="connsiteX212" fmla="*/ 272355 w 375245"/>
            <a:gd name="connsiteY212" fmla="*/ 84733 h 484187"/>
            <a:gd name="connsiteX213" fmla="*/ 284460 w 375245"/>
            <a:gd name="connsiteY213" fmla="*/ 72628 h 484187"/>
            <a:gd name="connsiteX214" fmla="*/ 296565 w 375245"/>
            <a:gd name="connsiteY214" fmla="*/ 84733 h 484187"/>
            <a:gd name="connsiteX215" fmla="*/ 296565 w 375245"/>
            <a:gd name="connsiteY215" fmla="*/ 108942 h 484187"/>
            <a:gd name="connsiteX216" fmla="*/ 284460 w 375245"/>
            <a:gd name="connsiteY216" fmla="*/ 121047 h 484187"/>
            <a:gd name="connsiteX217" fmla="*/ 272355 w 375245"/>
            <a:gd name="connsiteY217" fmla="*/ 108942 h 484187"/>
            <a:gd name="connsiteX218" fmla="*/ 344984 w 375245"/>
            <a:gd name="connsiteY218" fmla="*/ 472083 h 484187"/>
            <a:gd name="connsiteX219" fmla="*/ 30262 w 375245"/>
            <a:gd name="connsiteY219" fmla="*/ 472083 h 484187"/>
            <a:gd name="connsiteX220" fmla="*/ 12105 w 375245"/>
            <a:gd name="connsiteY220" fmla="*/ 453926 h 484187"/>
            <a:gd name="connsiteX221" fmla="*/ 12105 w 375245"/>
            <a:gd name="connsiteY221" fmla="*/ 393402 h 484187"/>
            <a:gd name="connsiteX222" fmla="*/ 66576 w 375245"/>
            <a:gd name="connsiteY222" fmla="*/ 393402 h 484187"/>
            <a:gd name="connsiteX223" fmla="*/ 66576 w 375245"/>
            <a:gd name="connsiteY223" fmla="*/ 399455 h 484187"/>
            <a:gd name="connsiteX224" fmla="*/ 90785 w 375245"/>
            <a:gd name="connsiteY224" fmla="*/ 423664 h 484187"/>
            <a:gd name="connsiteX225" fmla="*/ 114995 w 375245"/>
            <a:gd name="connsiteY225" fmla="*/ 399455 h 484187"/>
            <a:gd name="connsiteX226" fmla="*/ 114995 w 375245"/>
            <a:gd name="connsiteY226" fmla="*/ 393402 h 484187"/>
            <a:gd name="connsiteX227" fmla="*/ 199727 w 375245"/>
            <a:gd name="connsiteY227" fmla="*/ 393402 h 484187"/>
            <a:gd name="connsiteX228" fmla="*/ 199727 w 375245"/>
            <a:gd name="connsiteY228" fmla="*/ 399455 h 484187"/>
            <a:gd name="connsiteX229" fmla="*/ 223937 w 375245"/>
            <a:gd name="connsiteY229" fmla="*/ 423664 h 484187"/>
            <a:gd name="connsiteX230" fmla="*/ 248146 w 375245"/>
            <a:gd name="connsiteY230" fmla="*/ 399455 h 484187"/>
            <a:gd name="connsiteX231" fmla="*/ 248146 w 375245"/>
            <a:gd name="connsiteY231" fmla="*/ 393402 h 484187"/>
            <a:gd name="connsiteX232" fmla="*/ 260251 w 375245"/>
            <a:gd name="connsiteY232" fmla="*/ 393402 h 484187"/>
            <a:gd name="connsiteX233" fmla="*/ 260251 w 375245"/>
            <a:gd name="connsiteY233" fmla="*/ 399455 h 484187"/>
            <a:gd name="connsiteX234" fmla="*/ 284460 w 375245"/>
            <a:gd name="connsiteY234" fmla="*/ 423664 h 484187"/>
            <a:gd name="connsiteX235" fmla="*/ 308670 w 375245"/>
            <a:gd name="connsiteY235" fmla="*/ 399455 h 484187"/>
            <a:gd name="connsiteX236" fmla="*/ 308670 w 375245"/>
            <a:gd name="connsiteY236" fmla="*/ 393402 h 484187"/>
            <a:gd name="connsiteX237" fmla="*/ 363141 w 375245"/>
            <a:gd name="connsiteY237" fmla="*/ 393402 h 484187"/>
            <a:gd name="connsiteX238" fmla="*/ 363141 w 375245"/>
            <a:gd name="connsiteY238" fmla="*/ 453926 h 484187"/>
            <a:gd name="connsiteX239" fmla="*/ 344984 w 375245"/>
            <a:gd name="connsiteY239" fmla="*/ 472083 h 48418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  <a:cxn ang="0">
              <a:pos x="connsiteX71" y="connsiteY71"/>
            </a:cxn>
            <a:cxn ang="0">
              <a:pos x="connsiteX72" y="connsiteY72"/>
            </a:cxn>
            <a:cxn ang="0">
              <a:pos x="connsiteX73" y="connsiteY73"/>
            </a:cxn>
            <a:cxn ang="0">
              <a:pos x="connsiteX74" y="connsiteY74"/>
            </a:cxn>
            <a:cxn ang="0">
              <a:pos x="connsiteX75" y="connsiteY75"/>
            </a:cxn>
            <a:cxn ang="0">
              <a:pos x="connsiteX76" y="connsiteY76"/>
            </a:cxn>
            <a:cxn ang="0">
              <a:pos x="connsiteX77" y="connsiteY77"/>
            </a:cxn>
            <a:cxn ang="0">
              <a:pos x="connsiteX78" y="connsiteY78"/>
            </a:cxn>
            <a:cxn ang="0">
              <a:pos x="connsiteX79" y="connsiteY79"/>
            </a:cxn>
            <a:cxn ang="0">
              <a:pos x="connsiteX80" y="connsiteY80"/>
            </a:cxn>
            <a:cxn ang="0">
              <a:pos x="connsiteX81" y="connsiteY81"/>
            </a:cxn>
            <a:cxn ang="0">
              <a:pos x="connsiteX82" y="connsiteY82"/>
            </a:cxn>
            <a:cxn ang="0">
              <a:pos x="connsiteX83" y="connsiteY83"/>
            </a:cxn>
            <a:cxn ang="0">
              <a:pos x="connsiteX84" y="connsiteY84"/>
            </a:cxn>
            <a:cxn ang="0">
              <a:pos x="connsiteX85" y="connsiteY85"/>
            </a:cxn>
            <a:cxn ang="0">
              <a:pos x="connsiteX86" y="connsiteY86"/>
            </a:cxn>
            <a:cxn ang="0">
              <a:pos x="connsiteX87" y="connsiteY87"/>
            </a:cxn>
            <a:cxn ang="0">
              <a:pos x="connsiteX88" y="connsiteY88"/>
            </a:cxn>
            <a:cxn ang="0">
              <a:pos x="connsiteX89" y="connsiteY89"/>
            </a:cxn>
            <a:cxn ang="0">
              <a:pos x="connsiteX90" y="connsiteY90"/>
            </a:cxn>
            <a:cxn ang="0">
              <a:pos x="connsiteX91" y="connsiteY91"/>
            </a:cxn>
            <a:cxn ang="0">
              <a:pos x="connsiteX92" y="connsiteY92"/>
            </a:cxn>
            <a:cxn ang="0">
              <a:pos x="connsiteX93" y="connsiteY93"/>
            </a:cxn>
            <a:cxn ang="0">
              <a:pos x="connsiteX94" y="connsiteY94"/>
            </a:cxn>
            <a:cxn ang="0">
              <a:pos x="connsiteX95" y="connsiteY95"/>
            </a:cxn>
            <a:cxn ang="0">
              <a:pos x="connsiteX96" y="connsiteY96"/>
            </a:cxn>
            <a:cxn ang="0">
              <a:pos x="connsiteX97" y="connsiteY97"/>
            </a:cxn>
            <a:cxn ang="0">
              <a:pos x="connsiteX98" y="connsiteY98"/>
            </a:cxn>
            <a:cxn ang="0">
              <a:pos x="connsiteX99" y="connsiteY99"/>
            </a:cxn>
            <a:cxn ang="0">
              <a:pos x="connsiteX100" y="connsiteY100"/>
            </a:cxn>
            <a:cxn ang="0">
              <a:pos x="connsiteX101" y="connsiteY101"/>
            </a:cxn>
            <a:cxn ang="0">
              <a:pos x="connsiteX102" y="connsiteY102"/>
            </a:cxn>
            <a:cxn ang="0">
              <a:pos x="connsiteX103" y="connsiteY103"/>
            </a:cxn>
            <a:cxn ang="0">
              <a:pos x="connsiteX104" y="connsiteY104"/>
            </a:cxn>
            <a:cxn ang="0">
              <a:pos x="connsiteX105" y="connsiteY105"/>
            </a:cxn>
            <a:cxn ang="0">
              <a:pos x="connsiteX106" y="connsiteY106"/>
            </a:cxn>
            <a:cxn ang="0">
              <a:pos x="connsiteX107" y="connsiteY107"/>
            </a:cxn>
            <a:cxn ang="0">
              <a:pos x="connsiteX108" y="connsiteY108"/>
            </a:cxn>
            <a:cxn ang="0">
              <a:pos x="connsiteX109" y="connsiteY109"/>
            </a:cxn>
            <a:cxn ang="0">
              <a:pos x="connsiteX110" y="connsiteY110"/>
            </a:cxn>
            <a:cxn ang="0">
              <a:pos x="connsiteX111" y="connsiteY111"/>
            </a:cxn>
            <a:cxn ang="0">
              <a:pos x="connsiteX112" y="connsiteY112"/>
            </a:cxn>
            <a:cxn ang="0">
              <a:pos x="connsiteX113" y="connsiteY113"/>
            </a:cxn>
            <a:cxn ang="0">
              <a:pos x="connsiteX114" y="connsiteY114"/>
            </a:cxn>
            <a:cxn ang="0">
              <a:pos x="connsiteX115" y="connsiteY115"/>
            </a:cxn>
            <a:cxn ang="0">
              <a:pos x="connsiteX116" y="connsiteY116"/>
            </a:cxn>
            <a:cxn ang="0">
              <a:pos x="connsiteX117" y="connsiteY117"/>
            </a:cxn>
            <a:cxn ang="0">
              <a:pos x="connsiteX118" y="connsiteY118"/>
            </a:cxn>
            <a:cxn ang="0">
              <a:pos x="connsiteX119" y="connsiteY119"/>
            </a:cxn>
            <a:cxn ang="0">
              <a:pos x="connsiteX120" y="connsiteY120"/>
            </a:cxn>
            <a:cxn ang="0">
              <a:pos x="connsiteX121" y="connsiteY121"/>
            </a:cxn>
            <a:cxn ang="0">
              <a:pos x="connsiteX122" y="connsiteY122"/>
            </a:cxn>
            <a:cxn ang="0">
              <a:pos x="connsiteX123" y="connsiteY123"/>
            </a:cxn>
            <a:cxn ang="0">
              <a:pos x="connsiteX124" y="connsiteY124"/>
            </a:cxn>
            <a:cxn ang="0">
              <a:pos x="connsiteX125" y="connsiteY125"/>
            </a:cxn>
            <a:cxn ang="0">
              <a:pos x="connsiteX126" y="connsiteY126"/>
            </a:cxn>
            <a:cxn ang="0">
              <a:pos x="connsiteX127" y="connsiteY127"/>
            </a:cxn>
            <a:cxn ang="0">
              <a:pos x="connsiteX128" y="connsiteY128"/>
            </a:cxn>
            <a:cxn ang="0">
              <a:pos x="connsiteX129" y="connsiteY129"/>
            </a:cxn>
            <a:cxn ang="0">
              <a:pos x="connsiteX130" y="connsiteY130"/>
            </a:cxn>
            <a:cxn ang="0">
              <a:pos x="connsiteX131" y="connsiteY131"/>
            </a:cxn>
            <a:cxn ang="0">
              <a:pos x="connsiteX132" y="connsiteY132"/>
            </a:cxn>
            <a:cxn ang="0">
              <a:pos x="connsiteX133" y="connsiteY133"/>
            </a:cxn>
            <a:cxn ang="0">
              <a:pos x="connsiteX134" y="connsiteY134"/>
            </a:cxn>
            <a:cxn ang="0">
              <a:pos x="connsiteX135" y="connsiteY135"/>
            </a:cxn>
            <a:cxn ang="0">
              <a:pos x="connsiteX136" y="connsiteY136"/>
            </a:cxn>
            <a:cxn ang="0">
              <a:pos x="connsiteX137" y="connsiteY137"/>
            </a:cxn>
            <a:cxn ang="0">
              <a:pos x="connsiteX138" y="connsiteY138"/>
            </a:cxn>
            <a:cxn ang="0">
              <a:pos x="connsiteX139" y="connsiteY139"/>
            </a:cxn>
            <a:cxn ang="0">
              <a:pos x="connsiteX140" y="connsiteY140"/>
            </a:cxn>
            <a:cxn ang="0">
              <a:pos x="connsiteX141" y="connsiteY141"/>
            </a:cxn>
            <a:cxn ang="0">
              <a:pos x="connsiteX142" y="connsiteY142"/>
            </a:cxn>
            <a:cxn ang="0">
              <a:pos x="connsiteX143" y="connsiteY143"/>
            </a:cxn>
            <a:cxn ang="0">
              <a:pos x="connsiteX144" y="connsiteY144"/>
            </a:cxn>
            <a:cxn ang="0">
              <a:pos x="connsiteX145" y="connsiteY145"/>
            </a:cxn>
            <a:cxn ang="0">
              <a:pos x="connsiteX146" y="connsiteY146"/>
            </a:cxn>
            <a:cxn ang="0">
              <a:pos x="connsiteX147" y="connsiteY147"/>
            </a:cxn>
            <a:cxn ang="0">
              <a:pos x="connsiteX148" y="connsiteY148"/>
            </a:cxn>
            <a:cxn ang="0">
              <a:pos x="connsiteX149" y="connsiteY149"/>
            </a:cxn>
            <a:cxn ang="0">
              <a:pos x="connsiteX150" y="connsiteY150"/>
            </a:cxn>
            <a:cxn ang="0">
              <a:pos x="connsiteX151" y="connsiteY151"/>
            </a:cxn>
            <a:cxn ang="0">
              <a:pos x="connsiteX152" y="connsiteY152"/>
            </a:cxn>
            <a:cxn ang="0">
              <a:pos x="connsiteX153" y="connsiteY153"/>
            </a:cxn>
            <a:cxn ang="0">
              <a:pos x="connsiteX154" y="connsiteY154"/>
            </a:cxn>
            <a:cxn ang="0">
              <a:pos x="connsiteX155" y="connsiteY155"/>
            </a:cxn>
            <a:cxn ang="0">
              <a:pos x="connsiteX156" y="connsiteY156"/>
            </a:cxn>
            <a:cxn ang="0">
              <a:pos x="connsiteX157" y="connsiteY157"/>
            </a:cxn>
            <a:cxn ang="0">
              <a:pos x="connsiteX158" y="connsiteY158"/>
            </a:cxn>
            <a:cxn ang="0">
              <a:pos x="connsiteX159" y="connsiteY159"/>
            </a:cxn>
            <a:cxn ang="0">
              <a:pos x="connsiteX160" y="connsiteY160"/>
            </a:cxn>
            <a:cxn ang="0">
              <a:pos x="connsiteX161" y="connsiteY161"/>
            </a:cxn>
            <a:cxn ang="0">
              <a:pos x="connsiteX162" y="connsiteY162"/>
            </a:cxn>
            <a:cxn ang="0">
              <a:pos x="connsiteX163" y="connsiteY163"/>
            </a:cxn>
            <a:cxn ang="0">
              <a:pos x="connsiteX164" y="connsiteY164"/>
            </a:cxn>
            <a:cxn ang="0">
              <a:pos x="connsiteX165" y="connsiteY165"/>
            </a:cxn>
            <a:cxn ang="0">
              <a:pos x="connsiteX166" y="connsiteY166"/>
            </a:cxn>
            <a:cxn ang="0">
              <a:pos x="connsiteX167" y="connsiteY167"/>
            </a:cxn>
            <a:cxn ang="0">
              <a:pos x="connsiteX168" y="connsiteY168"/>
            </a:cxn>
            <a:cxn ang="0">
              <a:pos x="connsiteX169" y="connsiteY169"/>
            </a:cxn>
            <a:cxn ang="0">
              <a:pos x="connsiteX170" y="connsiteY170"/>
            </a:cxn>
            <a:cxn ang="0">
              <a:pos x="connsiteX171" y="connsiteY171"/>
            </a:cxn>
            <a:cxn ang="0">
              <a:pos x="connsiteX172" y="connsiteY172"/>
            </a:cxn>
            <a:cxn ang="0">
              <a:pos x="connsiteX173" y="connsiteY173"/>
            </a:cxn>
            <a:cxn ang="0">
              <a:pos x="connsiteX174" y="connsiteY174"/>
            </a:cxn>
            <a:cxn ang="0">
              <a:pos x="connsiteX175" y="connsiteY175"/>
            </a:cxn>
            <a:cxn ang="0">
              <a:pos x="connsiteX176" y="connsiteY176"/>
            </a:cxn>
            <a:cxn ang="0">
              <a:pos x="connsiteX177" y="connsiteY177"/>
            </a:cxn>
            <a:cxn ang="0">
              <a:pos x="connsiteX178" y="connsiteY178"/>
            </a:cxn>
            <a:cxn ang="0">
              <a:pos x="connsiteX179" y="connsiteY179"/>
            </a:cxn>
            <a:cxn ang="0">
              <a:pos x="connsiteX180" y="connsiteY180"/>
            </a:cxn>
            <a:cxn ang="0">
              <a:pos x="connsiteX181" y="connsiteY181"/>
            </a:cxn>
            <a:cxn ang="0">
              <a:pos x="connsiteX182" y="connsiteY182"/>
            </a:cxn>
            <a:cxn ang="0">
              <a:pos x="connsiteX183" y="connsiteY183"/>
            </a:cxn>
            <a:cxn ang="0">
              <a:pos x="connsiteX184" y="connsiteY184"/>
            </a:cxn>
            <a:cxn ang="0">
              <a:pos x="connsiteX185" y="connsiteY185"/>
            </a:cxn>
            <a:cxn ang="0">
              <a:pos x="connsiteX186" y="connsiteY186"/>
            </a:cxn>
            <a:cxn ang="0">
              <a:pos x="connsiteX187" y="connsiteY187"/>
            </a:cxn>
            <a:cxn ang="0">
              <a:pos x="connsiteX188" y="connsiteY188"/>
            </a:cxn>
            <a:cxn ang="0">
              <a:pos x="connsiteX189" y="connsiteY189"/>
            </a:cxn>
            <a:cxn ang="0">
              <a:pos x="connsiteX190" y="connsiteY190"/>
            </a:cxn>
            <a:cxn ang="0">
              <a:pos x="connsiteX191" y="connsiteY191"/>
            </a:cxn>
            <a:cxn ang="0">
              <a:pos x="connsiteX192" y="connsiteY192"/>
            </a:cxn>
            <a:cxn ang="0">
              <a:pos x="connsiteX193" y="connsiteY193"/>
            </a:cxn>
            <a:cxn ang="0">
              <a:pos x="connsiteX194" y="connsiteY194"/>
            </a:cxn>
            <a:cxn ang="0">
              <a:pos x="connsiteX195" y="connsiteY195"/>
            </a:cxn>
            <a:cxn ang="0">
              <a:pos x="connsiteX196" y="connsiteY196"/>
            </a:cxn>
            <a:cxn ang="0">
              <a:pos x="connsiteX197" y="connsiteY197"/>
            </a:cxn>
            <a:cxn ang="0">
              <a:pos x="connsiteX198" y="connsiteY198"/>
            </a:cxn>
            <a:cxn ang="0">
              <a:pos x="connsiteX199" y="connsiteY199"/>
            </a:cxn>
            <a:cxn ang="0">
              <a:pos x="connsiteX200" y="connsiteY200"/>
            </a:cxn>
            <a:cxn ang="0">
              <a:pos x="connsiteX201" y="connsiteY201"/>
            </a:cxn>
            <a:cxn ang="0">
              <a:pos x="connsiteX202" y="connsiteY202"/>
            </a:cxn>
            <a:cxn ang="0">
              <a:pos x="connsiteX203" y="connsiteY203"/>
            </a:cxn>
            <a:cxn ang="0">
              <a:pos x="connsiteX204" y="connsiteY204"/>
            </a:cxn>
            <a:cxn ang="0">
              <a:pos x="connsiteX205" y="connsiteY205"/>
            </a:cxn>
            <a:cxn ang="0">
              <a:pos x="connsiteX206" y="connsiteY206"/>
            </a:cxn>
            <a:cxn ang="0">
              <a:pos x="connsiteX207" y="connsiteY207"/>
            </a:cxn>
            <a:cxn ang="0">
              <a:pos x="connsiteX208" y="connsiteY208"/>
            </a:cxn>
            <a:cxn ang="0">
              <a:pos x="connsiteX209" y="connsiteY209"/>
            </a:cxn>
            <a:cxn ang="0">
              <a:pos x="connsiteX210" y="connsiteY210"/>
            </a:cxn>
            <a:cxn ang="0">
              <a:pos x="connsiteX211" y="connsiteY211"/>
            </a:cxn>
            <a:cxn ang="0">
              <a:pos x="connsiteX212" y="connsiteY212"/>
            </a:cxn>
            <a:cxn ang="0">
              <a:pos x="connsiteX213" y="connsiteY213"/>
            </a:cxn>
            <a:cxn ang="0">
              <a:pos x="connsiteX214" y="connsiteY214"/>
            </a:cxn>
            <a:cxn ang="0">
              <a:pos x="connsiteX215" y="connsiteY215"/>
            </a:cxn>
            <a:cxn ang="0">
              <a:pos x="connsiteX216" y="connsiteY216"/>
            </a:cxn>
            <a:cxn ang="0">
              <a:pos x="connsiteX217" y="connsiteY217"/>
            </a:cxn>
            <a:cxn ang="0">
              <a:pos x="connsiteX218" y="connsiteY218"/>
            </a:cxn>
            <a:cxn ang="0">
              <a:pos x="connsiteX219" y="connsiteY219"/>
            </a:cxn>
            <a:cxn ang="0">
              <a:pos x="connsiteX220" y="connsiteY220"/>
            </a:cxn>
            <a:cxn ang="0">
              <a:pos x="connsiteX221" y="connsiteY221"/>
            </a:cxn>
            <a:cxn ang="0">
              <a:pos x="connsiteX222" y="connsiteY222"/>
            </a:cxn>
            <a:cxn ang="0">
              <a:pos x="connsiteX223" y="connsiteY223"/>
            </a:cxn>
            <a:cxn ang="0">
              <a:pos x="connsiteX224" y="connsiteY224"/>
            </a:cxn>
            <a:cxn ang="0">
              <a:pos x="connsiteX225" y="connsiteY225"/>
            </a:cxn>
            <a:cxn ang="0">
              <a:pos x="connsiteX226" y="connsiteY226"/>
            </a:cxn>
            <a:cxn ang="0">
              <a:pos x="connsiteX227" y="connsiteY227"/>
            </a:cxn>
            <a:cxn ang="0">
              <a:pos x="connsiteX228" y="connsiteY228"/>
            </a:cxn>
            <a:cxn ang="0">
              <a:pos x="connsiteX229" y="connsiteY229"/>
            </a:cxn>
            <a:cxn ang="0">
              <a:pos x="connsiteX230" y="connsiteY230"/>
            </a:cxn>
            <a:cxn ang="0">
              <a:pos x="connsiteX231" y="connsiteY231"/>
            </a:cxn>
            <a:cxn ang="0">
              <a:pos x="connsiteX232" y="connsiteY232"/>
            </a:cxn>
            <a:cxn ang="0">
              <a:pos x="connsiteX233" y="connsiteY233"/>
            </a:cxn>
            <a:cxn ang="0">
              <a:pos x="connsiteX234" y="connsiteY234"/>
            </a:cxn>
            <a:cxn ang="0">
              <a:pos x="connsiteX235" y="connsiteY235"/>
            </a:cxn>
            <a:cxn ang="0">
              <a:pos x="connsiteX236" y="connsiteY236"/>
            </a:cxn>
            <a:cxn ang="0">
              <a:pos x="connsiteX237" y="connsiteY237"/>
            </a:cxn>
            <a:cxn ang="0">
              <a:pos x="connsiteX238" y="connsiteY238"/>
            </a:cxn>
            <a:cxn ang="0">
              <a:pos x="connsiteX239" y="connsiteY239"/>
            </a:cxn>
          </a:cxnLst>
          <a:rect l="l" t="t" r="r" b="b"/>
          <a:pathLst>
            <a:path w="375245" h="484187">
              <a:moveTo>
                <a:pt x="344984" y="0"/>
              </a:moveTo>
              <a:lnTo>
                <a:pt x="30262" y="0"/>
              </a:lnTo>
              <a:cubicBezTo>
                <a:pt x="13557" y="20"/>
                <a:pt x="20" y="13557"/>
                <a:pt x="0" y="30262"/>
              </a:cubicBezTo>
              <a:lnTo>
                <a:pt x="0" y="453926"/>
              </a:lnTo>
              <a:cubicBezTo>
                <a:pt x="20" y="470631"/>
                <a:pt x="13557" y="484168"/>
                <a:pt x="30262" y="484188"/>
              </a:cubicBezTo>
              <a:lnTo>
                <a:pt x="344984" y="484188"/>
              </a:lnTo>
              <a:cubicBezTo>
                <a:pt x="361689" y="484168"/>
                <a:pt x="375225" y="470631"/>
                <a:pt x="375245" y="453926"/>
              </a:cubicBezTo>
              <a:lnTo>
                <a:pt x="375245" y="30262"/>
              </a:lnTo>
              <a:cubicBezTo>
                <a:pt x="375225" y="13557"/>
                <a:pt x="361689" y="20"/>
                <a:pt x="344984" y="0"/>
              </a:cubicBezTo>
              <a:close/>
              <a:moveTo>
                <a:pt x="30262" y="12105"/>
              </a:moveTo>
              <a:lnTo>
                <a:pt x="344984" y="12105"/>
              </a:lnTo>
              <a:cubicBezTo>
                <a:pt x="355012" y="12105"/>
                <a:pt x="363141" y="20234"/>
                <a:pt x="363141" y="30262"/>
              </a:cubicBezTo>
              <a:lnTo>
                <a:pt x="363141" y="90785"/>
              </a:lnTo>
              <a:lnTo>
                <a:pt x="308670" y="90785"/>
              </a:lnTo>
              <a:lnTo>
                <a:pt x="308670" y="84733"/>
              </a:lnTo>
              <a:cubicBezTo>
                <a:pt x="308670" y="71363"/>
                <a:pt x="297830" y="60523"/>
                <a:pt x="284460" y="60523"/>
              </a:cubicBezTo>
              <a:cubicBezTo>
                <a:pt x="271090" y="60523"/>
                <a:pt x="260251" y="71363"/>
                <a:pt x="260251" y="84733"/>
              </a:cubicBezTo>
              <a:lnTo>
                <a:pt x="260251" y="90785"/>
              </a:lnTo>
              <a:lnTo>
                <a:pt x="248146" y="90785"/>
              </a:lnTo>
              <a:lnTo>
                <a:pt x="248146" y="84733"/>
              </a:lnTo>
              <a:cubicBezTo>
                <a:pt x="248146" y="71363"/>
                <a:pt x="237307" y="60523"/>
                <a:pt x="223937" y="60523"/>
              </a:cubicBezTo>
              <a:cubicBezTo>
                <a:pt x="210567" y="60523"/>
                <a:pt x="199727" y="71363"/>
                <a:pt x="199727" y="84733"/>
              </a:cubicBezTo>
              <a:lnTo>
                <a:pt x="199727" y="90785"/>
              </a:lnTo>
              <a:lnTo>
                <a:pt x="114995" y="90785"/>
              </a:lnTo>
              <a:lnTo>
                <a:pt x="114995" y="84733"/>
              </a:lnTo>
              <a:cubicBezTo>
                <a:pt x="114995" y="71363"/>
                <a:pt x="104155" y="60523"/>
                <a:pt x="90785" y="60523"/>
              </a:cubicBezTo>
              <a:cubicBezTo>
                <a:pt x="77415" y="60523"/>
                <a:pt x="66576" y="71363"/>
                <a:pt x="66576" y="84733"/>
              </a:cubicBezTo>
              <a:lnTo>
                <a:pt x="66576" y="90785"/>
              </a:lnTo>
              <a:lnTo>
                <a:pt x="12105" y="90785"/>
              </a:lnTo>
              <a:lnTo>
                <a:pt x="12105" y="30262"/>
              </a:lnTo>
              <a:cubicBezTo>
                <a:pt x="12105" y="20234"/>
                <a:pt x="20234" y="12105"/>
                <a:pt x="30262" y="12105"/>
              </a:cubicBezTo>
              <a:close/>
              <a:moveTo>
                <a:pt x="284460" y="351036"/>
              </a:moveTo>
              <a:cubicBezTo>
                <a:pt x="271090" y="351036"/>
                <a:pt x="260251" y="361875"/>
                <a:pt x="260251" y="375245"/>
              </a:cubicBezTo>
              <a:lnTo>
                <a:pt x="260251" y="381298"/>
              </a:lnTo>
              <a:lnTo>
                <a:pt x="248146" y="381298"/>
              </a:lnTo>
              <a:lnTo>
                <a:pt x="248146" y="375245"/>
              </a:lnTo>
              <a:cubicBezTo>
                <a:pt x="248146" y="361875"/>
                <a:pt x="237307" y="351036"/>
                <a:pt x="223937" y="351036"/>
              </a:cubicBezTo>
              <a:cubicBezTo>
                <a:pt x="210567" y="351036"/>
                <a:pt x="199727" y="361875"/>
                <a:pt x="199727" y="375245"/>
              </a:cubicBezTo>
              <a:lnTo>
                <a:pt x="199727" y="381298"/>
              </a:lnTo>
              <a:lnTo>
                <a:pt x="114995" y="381298"/>
              </a:lnTo>
              <a:lnTo>
                <a:pt x="114995" y="375245"/>
              </a:lnTo>
              <a:cubicBezTo>
                <a:pt x="114995" y="361875"/>
                <a:pt x="104155" y="351036"/>
                <a:pt x="90785" y="351036"/>
              </a:cubicBezTo>
              <a:cubicBezTo>
                <a:pt x="77415" y="351036"/>
                <a:pt x="66576" y="361875"/>
                <a:pt x="66576" y="375245"/>
              </a:cubicBezTo>
              <a:lnTo>
                <a:pt x="66576" y="381298"/>
              </a:lnTo>
              <a:lnTo>
                <a:pt x="12105" y="381298"/>
              </a:lnTo>
              <a:lnTo>
                <a:pt x="12105" y="296565"/>
              </a:lnTo>
              <a:lnTo>
                <a:pt x="66576" y="296565"/>
              </a:lnTo>
              <a:lnTo>
                <a:pt x="66576" y="302617"/>
              </a:lnTo>
              <a:cubicBezTo>
                <a:pt x="66576" y="315987"/>
                <a:pt x="77415" y="326827"/>
                <a:pt x="90785" y="326827"/>
              </a:cubicBezTo>
              <a:cubicBezTo>
                <a:pt x="104155" y="326827"/>
                <a:pt x="114995" y="315987"/>
                <a:pt x="114995" y="302617"/>
              </a:cubicBezTo>
              <a:lnTo>
                <a:pt x="114995" y="296565"/>
              </a:lnTo>
              <a:lnTo>
                <a:pt x="127099" y="296565"/>
              </a:lnTo>
              <a:lnTo>
                <a:pt x="127099" y="302617"/>
              </a:lnTo>
              <a:cubicBezTo>
                <a:pt x="127099" y="315987"/>
                <a:pt x="137938" y="326827"/>
                <a:pt x="151309" y="326827"/>
              </a:cubicBezTo>
              <a:cubicBezTo>
                <a:pt x="164679" y="326827"/>
                <a:pt x="175518" y="315987"/>
                <a:pt x="175518" y="302617"/>
              </a:cubicBezTo>
              <a:lnTo>
                <a:pt x="175518" y="296565"/>
              </a:lnTo>
              <a:lnTo>
                <a:pt x="260251" y="296565"/>
              </a:lnTo>
              <a:lnTo>
                <a:pt x="260251" y="302617"/>
              </a:lnTo>
              <a:cubicBezTo>
                <a:pt x="260251" y="315987"/>
                <a:pt x="271090" y="326827"/>
                <a:pt x="284460" y="326827"/>
              </a:cubicBezTo>
              <a:cubicBezTo>
                <a:pt x="297830" y="326827"/>
                <a:pt x="308670" y="315987"/>
                <a:pt x="308670" y="302617"/>
              </a:cubicBezTo>
              <a:lnTo>
                <a:pt x="308670" y="296565"/>
              </a:lnTo>
              <a:lnTo>
                <a:pt x="363141" y="296565"/>
              </a:lnTo>
              <a:lnTo>
                <a:pt x="363141" y="381298"/>
              </a:lnTo>
              <a:lnTo>
                <a:pt x="308670" y="381298"/>
              </a:lnTo>
              <a:lnTo>
                <a:pt x="308670" y="375245"/>
              </a:lnTo>
              <a:cubicBezTo>
                <a:pt x="308670" y="361875"/>
                <a:pt x="297830" y="351036"/>
                <a:pt x="284460" y="351036"/>
              </a:cubicBezTo>
              <a:close/>
              <a:moveTo>
                <a:pt x="296565" y="375245"/>
              </a:moveTo>
              <a:lnTo>
                <a:pt x="296565" y="399455"/>
              </a:lnTo>
              <a:cubicBezTo>
                <a:pt x="296565" y="406140"/>
                <a:pt x="291146" y="411559"/>
                <a:pt x="284460" y="411559"/>
              </a:cubicBezTo>
              <a:cubicBezTo>
                <a:pt x="277775" y="411559"/>
                <a:pt x="272355" y="406140"/>
                <a:pt x="272355" y="399455"/>
              </a:cubicBezTo>
              <a:lnTo>
                <a:pt x="272355" y="375245"/>
              </a:lnTo>
              <a:cubicBezTo>
                <a:pt x="272355" y="368560"/>
                <a:pt x="277775" y="363141"/>
                <a:pt x="284460" y="363141"/>
              </a:cubicBezTo>
              <a:cubicBezTo>
                <a:pt x="291146" y="363141"/>
                <a:pt x="296565" y="368560"/>
                <a:pt x="296565" y="375245"/>
              </a:cubicBezTo>
              <a:close/>
              <a:moveTo>
                <a:pt x="236041" y="375245"/>
              </a:moveTo>
              <a:lnTo>
                <a:pt x="236041" y="399455"/>
              </a:lnTo>
              <a:cubicBezTo>
                <a:pt x="236041" y="406140"/>
                <a:pt x="230622" y="411559"/>
                <a:pt x="223937" y="411559"/>
              </a:cubicBezTo>
              <a:cubicBezTo>
                <a:pt x="217251" y="411559"/>
                <a:pt x="211832" y="406140"/>
                <a:pt x="211832" y="399455"/>
              </a:cubicBezTo>
              <a:lnTo>
                <a:pt x="211832" y="375245"/>
              </a:lnTo>
              <a:cubicBezTo>
                <a:pt x="211832" y="368560"/>
                <a:pt x="217251" y="363141"/>
                <a:pt x="223937" y="363141"/>
              </a:cubicBezTo>
              <a:cubicBezTo>
                <a:pt x="230622" y="363141"/>
                <a:pt x="236041" y="368560"/>
                <a:pt x="236041" y="375245"/>
              </a:cubicBezTo>
              <a:close/>
              <a:moveTo>
                <a:pt x="102890" y="375245"/>
              </a:moveTo>
              <a:lnTo>
                <a:pt x="102890" y="399455"/>
              </a:lnTo>
              <a:cubicBezTo>
                <a:pt x="102890" y="406140"/>
                <a:pt x="97471" y="411559"/>
                <a:pt x="90785" y="411559"/>
              </a:cubicBezTo>
              <a:cubicBezTo>
                <a:pt x="84100" y="411559"/>
                <a:pt x="78680" y="406140"/>
                <a:pt x="78680" y="399455"/>
              </a:cubicBezTo>
              <a:lnTo>
                <a:pt x="78680" y="375245"/>
              </a:lnTo>
              <a:cubicBezTo>
                <a:pt x="78680" y="368560"/>
                <a:pt x="84100" y="363141"/>
                <a:pt x="90785" y="363141"/>
              </a:cubicBezTo>
              <a:cubicBezTo>
                <a:pt x="97471" y="363141"/>
                <a:pt x="102890" y="368560"/>
                <a:pt x="102890" y="375245"/>
              </a:cubicBezTo>
              <a:close/>
              <a:moveTo>
                <a:pt x="78680" y="302617"/>
              </a:moveTo>
              <a:lnTo>
                <a:pt x="78680" y="278408"/>
              </a:lnTo>
              <a:cubicBezTo>
                <a:pt x="78680" y="271722"/>
                <a:pt x="84100" y="266303"/>
                <a:pt x="90785" y="266303"/>
              </a:cubicBezTo>
              <a:cubicBezTo>
                <a:pt x="97471" y="266303"/>
                <a:pt x="102890" y="271722"/>
                <a:pt x="102890" y="278408"/>
              </a:cubicBezTo>
              <a:lnTo>
                <a:pt x="102890" y="302617"/>
              </a:lnTo>
              <a:cubicBezTo>
                <a:pt x="102890" y="309303"/>
                <a:pt x="97471" y="314722"/>
                <a:pt x="90785" y="314722"/>
              </a:cubicBezTo>
              <a:cubicBezTo>
                <a:pt x="84100" y="314722"/>
                <a:pt x="78680" y="309303"/>
                <a:pt x="78680" y="302617"/>
              </a:cubicBezTo>
              <a:close/>
              <a:moveTo>
                <a:pt x="139204" y="302617"/>
              </a:moveTo>
              <a:lnTo>
                <a:pt x="139204" y="278408"/>
              </a:lnTo>
              <a:cubicBezTo>
                <a:pt x="139204" y="271722"/>
                <a:pt x="144623" y="266303"/>
                <a:pt x="151309" y="266303"/>
              </a:cubicBezTo>
              <a:cubicBezTo>
                <a:pt x="157994" y="266303"/>
                <a:pt x="163413" y="271722"/>
                <a:pt x="163413" y="278408"/>
              </a:cubicBezTo>
              <a:lnTo>
                <a:pt x="163413" y="302617"/>
              </a:lnTo>
              <a:cubicBezTo>
                <a:pt x="163413" y="309303"/>
                <a:pt x="157994" y="314722"/>
                <a:pt x="151309" y="314722"/>
              </a:cubicBezTo>
              <a:cubicBezTo>
                <a:pt x="144623" y="314722"/>
                <a:pt x="139204" y="309303"/>
                <a:pt x="139204" y="302617"/>
              </a:cubicBezTo>
              <a:close/>
              <a:moveTo>
                <a:pt x="272355" y="302617"/>
              </a:moveTo>
              <a:lnTo>
                <a:pt x="272355" y="278408"/>
              </a:lnTo>
              <a:cubicBezTo>
                <a:pt x="272355" y="271722"/>
                <a:pt x="277775" y="266303"/>
                <a:pt x="284460" y="266303"/>
              </a:cubicBezTo>
              <a:cubicBezTo>
                <a:pt x="291146" y="266303"/>
                <a:pt x="296565" y="271722"/>
                <a:pt x="296565" y="278408"/>
              </a:cubicBezTo>
              <a:lnTo>
                <a:pt x="296565" y="302617"/>
              </a:lnTo>
              <a:cubicBezTo>
                <a:pt x="296565" y="309303"/>
                <a:pt x="291146" y="314722"/>
                <a:pt x="284460" y="314722"/>
              </a:cubicBezTo>
              <a:cubicBezTo>
                <a:pt x="277775" y="314722"/>
                <a:pt x="272355" y="309303"/>
                <a:pt x="272355" y="302617"/>
              </a:cubicBezTo>
              <a:close/>
              <a:moveTo>
                <a:pt x="308670" y="284460"/>
              </a:moveTo>
              <a:lnTo>
                <a:pt x="308670" y="278408"/>
              </a:lnTo>
              <a:cubicBezTo>
                <a:pt x="308670" y="265038"/>
                <a:pt x="297830" y="254198"/>
                <a:pt x="284460" y="254198"/>
              </a:cubicBezTo>
              <a:cubicBezTo>
                <a:pt x="271090" y="254198"/>
                <a:pt x="260251" y="265038"/>
                <a:pt x="260251" y="278408"/>
              </a:cubicBezTo>
              <a:lnTo>
                <a:pt x="260251" y="284460"/>
              </a:lnTo>
              <a:lnTo>
                <a:pt x="175518" y="284460"/>
              </a:lnTo>
              <a:lnTo>
                <a:pt x="175518" y="278408"/>
              </a:lnTo>
              <a:cubicBezTo>
                <a:pt x="175518" y="265038"/>
                <a:pt x="164679" y="254198"/>
                <a:pt x="151309" y="254198"/>
              </a:cubicBezTo>
              <a:cubicBezTo>
                <a:pt x="137938" y="254198"/>
                <a:pt x="127099" y="265038"/>
                <a:pt x="127099" y="278408"/>
              </a:cubicBezTo>
              <a:lnTo>
                <a:pt x="127099" y="284460"/>
              </a:lnTo>
              <a:lnTo>
                <a:pt x="114995" y="284460"/>
              </a:lnTo>
              <a:lnTo>
                <a:pt x="114995" y="278408"/>
              </a:lnTo>
              <a:cubicBezTo>
                <a:pt x="114995" y="265038"/>
                <a:pt x="104155" y="254198"/>
                <a:pt x="90785" y="254198"/>
              </a:cubicBezTo>
              <a:cubicBezTo>
                <a:pt x="77415" y="254198"/>
                <a:pt x="66576" y="265038"/>
                <a:pt x="66576" y="278408"/>
              </a:cubicBezTo>
              <a:lnTo>
                <a:pt x="66576" y="284460"/>
              </a:lnTo>
              <a:lnTo>
                <a:pt x="12105" y="284460"/>
              </a:lnTo>
              <a:lnTo>
                <a:pt x="12105" y="199727"/>
              </a:lnTo>
              <a:lnTo>
                <a:pt x="139204" y="199727"/>
              </a:lnTo>
              <a:lnTo>
                <a:pt x="139204" y="205780"/>
              </a:lnTo>
              <a:cubicBezTo>
                <a:pt x="139204" y="219150"/>
                <a:pt x="150043" y="229989"/>
                <a:pt x="163413" y="229989"/>
              </a:cubicBezTo>
              <a:cubicBezTo>
                <a:pt x="176784" y="229989"/>
                <a:pt x="187623" y="219150"/>
                <a:pt x="187623" y="205780"/>
              </a:cubicBezTo>
              <a:lnTo>
                <a:pt x="187623" y="199727"/>
              </a:lnTo>
              <a:lnTo>
                <a:pt x="199727" y="199727"/>
              </a:lnTo>
              <a:lnTo>
                <a:pt x="199727" y="205780"/>
              </a:lnTo>
              <a:cubicBezTo>
                <a:pt x="199727" y="219150"/>
                <a:pt x="210567" y="229989"/>
                <a:pt x="223937" y="229989"/>
              </a:cubicBezTo>
              <a:cubicBezTo>
                <a:pt x="237307" y="229989"/>
                <a:pt x="248146" y="219150"/>
                <a:pt x="248146" y="205780"/>
              </a:cubicBezTo>
              <a:lnTo>
                <a:pt x="248146" y="199727"/>
              </a:lnTo>
              <a:lnTo>
                <a:pt x="260251" y="199727"/>
              </a:lnTo>
              <a:lnTo>
                <a:pt x="260251" y="205780"/>
              </a:lnTo>
              <a:cubicBezTo>
                <a:pt x="260251" y="219150"/>
                <a:pt x="271090" y="229989"/>
                <a:pt x="284460" y="229989"/>
              </a:cubicBezTo>
              <a:cubicBezTo>
                <a:pt x="297830" y="229989"/>
                <a:pt x="308670" y="219150"/>
                <a:pt x="308670" y="205780"/>
              </a:cubicBezTo>
              <a:lnTo>
                <a:pt x="308670" y="199727"/>
              </a:lnTo>
              <a:lnTo>
                <a:pt x="363141" y="199727"/>
              </a:lnTo>
              <a:lnTo>
                <a:pt x="363141" y="284460"/>
              </a:lnTo>
              <a:close/>
              <a:moveTo>
                <a:pt x="151309" y="205780"/>
              </a:moveTo>
              <a:lnTo>
                <a:pt x="151309" y="181570"/>
              </a:lnTo>
              <a:cubicBezTo>
                <a:pt x="151309" y="174885"/>
                <a:pt x="156728" y="169466"/>
                <a:pt x="163413" y="169466"/>
              </a:cubicBezTo>
              <a:cubicBezTo>
                <a:pt x="170099" y="169466"/>
                <a:pt x="175518" y="174885"/>
                <a:pt x="175518" y="181570"/>
              </a:cubicBezTo>
              <a:lnTo>
                <a:pt x="175518" y="205780"/>
              </a:lnTo>
              <a:cubicBezTo>
                <a:pt x="175518" y="212465"/>
                <a:pt x="170099" y="217884"/>
                <a:pt x="163413" y="217884"/>
              </a:cubicBezTo>
              <a:cubicBezTo>
                <a:pt x="156728" y="217884"/>
                <a:pt x="151309" y="212465"/>
                <a:pt x="151309" y="205780"/>
              </a:cubicBezTo>
              <a:close/>
              <a:moveTo>
                <a:pt x="211832" y="205780"/>
              </a:moveTo>
              <a:lnTo>
                <a:pt x="211832" y="181570"/>
              </a:lnTo>
              <a:cubicBezTo>
                <a:pt x="211832" y="174885"/>
                <a:pt x="217251" y="169466"/>
                <a:pt x="223937" y="169466"/>
              </a:cubicBezTo>
              <a:cubicBezTo>
                <a:pt x="230622" y="169466"/>
                <a:pt x="236041" y="174885"/>
                <a:pt x="236041" y="181570"/>
              </a:cubicBezTo>
              <a:lnTo>
                <a:pt x="236041" y="205780"/>
              </a:lnTo>
              <a:cubicBezTo>
                <a:pt x="236041" y="212465"/>
                <a:pt x="230622" y="217884"/>
                <a:pt x="223937" y="217884"/>
              </a:cubicBezTo>
              <a:cubicBezTo>
                <a:pt x="217251" y="217884"/>
                <a:pt x="211832" y="212465"/>
                <a:pt x="211832" y="205780"/>
              </a:cubicBezTo>
              <a:close/>
              <a:moveTo>
                <a:pt x="272355" y="205780"/>
              </a:moveTo>
              <a:lnTo>
                <a:pt x="272355" y="181570"/>
              </a:lnTo>
              <a:cubicBezTo>
                <a:pt x="272355" y="174885"/>
                <a:pt x="277775" y="169466"/>
                <a:pt x="284460" y="169466"/>
              </a:cubicBezTo>
              <a:cubicBezTo>
                <a:pt x="291146" y="169466"/>
                <a:pt x="296565" y="174885"/>
                <a:pt x="296565" y="181570"/>
              </a:cubicBezTo>
              <a:lnTo>
                <a:pt x="296565" y="205780"/>
              </a:lnTo>
              <a:cubicBezTo>
                <a:pt x="296565" y="212465"/>
                <a:pt x="291146" y="217884"/>
                <a:pt x="284460" y="217884"/>
              </a:cubicBezTo>
              <a:cubicBezTo>
                <a:pt x="277775" y="217884"/>
                <a:pt x="272355" y="212465"/>
                <a:pt x="272355" y="205780"/>
              </a:cubicBezTo>
              <a:close/>
              <a:moveTo>
                <a:pt x="308670" y="187623"/>
              </a:moveTo>
              <a:lnTo>
                <a:pt x="308670" y="181570"/>
              </a:lnTo>
              <a:cubicBezTo>
                <a:pt x="308670" y="168200"/>
                <a:pt x="297830" y="157361"/>
                <a:pt x="284460" y="157361"/>
              </a:cubicBezTo>
              <a:cubicBezTo>
                <a:pt x="271090" y="157361"/>
                <a:pt x="260251" y="168200"/>
                <a:pt x="260251" y="181570"/>
              </a:cubicBezTo>
              <a:lnTo>
                <a:pt x="260251" y="187623"/>
              </a:lnTo>
              <a:lnTo>
                <a:pt x="248146" y="187623"/>
              </a:lnTo>
              <a:lnTo>
                <a:pt x="248146" y="181570"/>
              </a:lnTo>
              <a:cubicBezTo>
                <a:pt x="248146" y="168200"/>
                <a:pt x="237307" y="157361"/>
                <a:pt x="223937" y="157361"/>
              </a:cubicBezTo>
              <a:cubicBezTo>
                <a:pt x="210567" y="157361"/>
                <a:pt x="199727" y="168200"/>
                <a:pt x="199727" y="181570"/>
              </a:cubicBezTo>
              <a:lnTo>
                <a:pt x="199727" y="187623"/>
              </a:lnTo>
              <a:lnTo>
                <a:pt x="187623" y="187623"/>
              </a:lnTo>
              <a:lnTo>
                <a:pt x="187623" y="181570"/>
              </a:lnTo>
              <a:cubicBezTo>
                <a:pt x="187623" y="168200"/>
                <a:pt x="176784" y="157361"/>
                <a:pt x="163413" y="157361"/>
              </a:cubicBezTo>
              <a:cubicBezTo>
                <a:pt x="150043" y="157361"/>
                <a:pt x="139204" y="168200"/>
                <a:pt x="139204" y="181570"/>
              </a:cubicBezTo>
              <a:lnTo>
                <a:pt x="139204" y="187623"/>
              </a:lnTo>
              <a:lnTo>
                <a:pt x="12105" y="187623"/>
              </a:lnTo>
              <a:lnTo>
                <a:pt x="12105" y="102890"/>
              </a:lnTo>
              <a:lnTo>
                <a:pt x="66576" y="102890"/>
              </a:lnTo>
              <a:lnTo>
                <a:pt x="66576" y="108942"/>
              </a:lnTo>
              <a:cubicBezTo>
                <a:pt x="66576" y="122312"/>
                <a:pt x="77415" y="133152"/>
                <a:pt x="90785" y="133152"/>
              </a:cubicBezTo>
              <a:cubicBezTo>
                <a:pt x="104155" y="133152"/>
                <a:pt x="114995" y="122312"/>
                <a:pt x="114995" y="108942"/>
              </a:cubicBezTo>
              <a:lnTo>
                <a:pt x="114995" y="102890"/>
              </a:lnTo>
              <a:lnTo>
                <a:pt x="199727" y="102890"/>
              </a:lnTo>
              <a:lnTo>
                <a:pt x="199727" y="108942"/>
              </a:lnTo>
              <a:cubicBezTo>
                <a:pt x="199727" y="122312"/>
                <a:pt x="210567" y="133152"/>
                <a:pt x="223937" y="133152"/>
              </a:cubicBezTo>
              <a:cubicBezTo>
                <a:pt x="237307" y="133152"/>
                <a:pt x="248146" y="122312"/>
                <a:pt x="248146" y="108942"/>
              </a:cubicBezTo>
              <a:lnTo>
                <a:pt x="248146" y="102890"/>
              </a:lnTo>
              <a:lnTo>
                <a:pt x="260251" y="102890"/>
              </a:lnTo>
              <a:lnTo>
                <a:pt x="260251" y="108942"/>
              </a:lnTo>
              <a:cubicBezTo>
                <a:pt x="260251" y="122312"/>
                <a:pt x="271090" y="133152"/>
                <a:pt x="284460" y="133152"/>
              </a:cubicBezTo>
              <a:cubicBezTo>
                <a:pt x="297830" y="133152"/>
                <a:pt x="308670" y="122312"/>
                <a:pt x="308670" y="108942"/>
              </a:cubicBezTo>
              <a:lnTo>
                <a:pt x="308670" y="102890"/>
              </a:lnTo>
              <a:lnTo>
                <a:pt x="363141" y="102890"/>
              </a:lnTo>
              <a:lnTo>
                <a:pt x="363141" y="187623"/>
              </a:lnTo>
              <a:close/>
              <a:moveTo>
                <a:pt x="78680" y="108942"/>
              </a:moveTo>
              <a:lnTo>
                <a:pt x="78680" y="84733"/>
              </a:lnTo>
              <a:cubicBezTo>
                <a:pt x="78680" y="78047"/>
                <a:pt x="84100" y="72628"/>
                <a:pt x="90785" y="72628"/>
              </a:cubicBezTo>
              <a:cubicBezTo>
                <a:pt x="97471" y="72628"/>
                <a:pt x="102890" y="78047"/>
                <a:pt x="102890" y="84733"/>
              </a:cubicBezTo>
              <a:lnTo>
                <a:pt x="102890" y="108942"/>
              </a:lnTo>
              <a:cubicBezTo>
                <a:pt x="102890" y="115628"/>
                <a:pt x="97471" y="121047"/>
                <a:pt x="90785" y="121047"/>
              </a:cubicBezTo>
              <a:cubicBezTo>
                <a:pt x="84100" y="121047"/>
                <a:pt x="78680" y="115628"/>
                <a:pt x="78680" y="108942"/>
              </a:cubicBezTo>
              <a:close/>
              <a:moveTo>
                <a:pt x="211832" y="108942"/>
              </a:moveTo>
              <a:lnTo>
                <a:pt x="211832" y="84733"/>
              </a:lnTo>
              <a:cubicBezTo>
                <a:pt x="211832" y="78047"/>
                <a:pt x="217251" y="72628"/>
                <a:pt x="223937" y="72628"/>
              </a:cubicBezTo>
              <a:cubicBezTo>
                <a:pt x="230622" y="72628"/>
                <a:pt x="236041" y="78047"/>
                <a:pt x="236041" y="84733"/>
              </a:cubicBezTo>
              <a:lnTo>
                <a:pt x="236041" y="108942"/>
              </a:lnTo>
              <a:cubicBezTo>
                <a:pt x="236041" y="115628"/>
                <a:pt x="230622" y="121047"/>
                <a:pt x="223937" y="121047"/>
              </a:cubicBezTo>
              <a:cubicBezTo>
                <a:pt x="217251" y="121047"/>
                <a:pt x="211832" y="115628"/>
                <a:pt x="211832" y="108942"/>
              </a:cubicBezTo>
              <a:close/>
              <a:moveTo>
                <a:pt x="272355" y="108942"/>
              </a:moveTo>
              <a:lnTo>
                <a:pt x="272355" y="84733"/>
              </a:lnTo>
              <a:cubicBezTo>
                <a:pt x="272355" y="78047"/>
                <a:pt x="277775" y="72628"/>
                <a:pt x="284460" y="72628"/>
              </a:cubicBezTo>
              <a:cubicBezTo>
                <a:pt x="291146" y="72628"/>
                <a:pt x="296565" y="78047"/>
                <a:pt x="296565" y="84733"/>
              </a:cubicBezTo>
              <a:lnTo>
                <a:pt x="296565" y="108942"/>
              </a:lnTo>
              <a:cubicBezTo>
                <a:pt x="296565" y="115628"/>
                <a:pt x="291146" y="121047"/>
                <a:pt x="284460" y="121047"/>
              </a:cubicBezTo>
              <a:cubicBezTo>
                <a:pt x="277775" y="121047"/>
                <a:pt x="272355" y="115628"/>
                <a:pt x="272355" y="108942"/>
              </a:cubicBezTo>
              <a:close/>
              <a:moveTo>
                <a:pt x="344984" y="472083"/>
              </a:moveTo>
              <a:lnTo>
                <a:pt x="30262" y="472083"/>
              </a:lnTo>
              <a:cubicBezTo>
                <a:pt x="20234" y="472083"/>
                <a:pt x="12105" y="463954"/>
                <a:pt x="12105" y="453926"/>
              </a:cubicBezTo>
              <a:lnTo>
                <a:pt x="12105" y="393402"/>
              </a:lnTo>
              <a:lnTo>
                <a:pt x="66576" y="393402"/>
              </a:lnTo>
              <a:lnTo>
                <a:pt x="66576" y="399455"/>
              </a:lnTo>
              <a:cubicBezTo>
                <a:pt x="66576" y="412825"/>
                <a:pt x="77415" y="423664"/>
                <a:pt x="90785" y="423664"/>
              </a:cubicBezTo>
              <a:cubicBezTo>
                <a:pt x="104155" y="423664"/>
                <a:pt x="114995" y="412825"/>
                <a:pt x="114995" y="399455"/>
              </a:cubicBezTo>
              <a:lnTo>
                <a:pt x="114995" y="393402"/>
              </a:lnTo>
              <a:lnTo>
                <a:pt x="199727" y="393402"/>
              </a:lnTo>
              <a:lnTo>
                <a:pt x="199727" y="399455"/>
              </a:lnTo>
              <a:cubicBezTo>
                <a:pt x="199727" y="412825"/>
                <a:pt x="210567" y="423664"/>
                <a:pt x="223937" y="423664"/>
              </a:cubicBezTo>
              <a:cubicBezTo>
                <a:pt x="237307" y="423664"/>
                <a:pt x="248146" y="412825"/>
                <a:pt x="248146" y="399455"/>
              </a:cubicBezTo>
              <a:lnTo>
                <a:pt x="248146" y="393402"/>
              </a:lnTo>
              <a:lnTo>
                <a:pt x="260251" y="393402"/>
              </a:lnTo>
              <a:lnTo>
                <a:pt x="260251" y="399455"/>
              </a:lnTo>
              <a:cubicBezTo>
                <a:pt x="260251" y="412825"/>
                <a:pt x="271090" y="423664"/>
                <a:pt x="284460" y="423664"/>
              </a:cubicBezTo>
              <a:cubicBezTo>
                <a:pt x="297830" y="423664"/>
                <a:pt x="308670" y="412825"/>
                <a:pt x="308670" y="399455"/>
              </a:cubicBezTo>
              <a:lnTo>
                <a:pt x="308670" y="393402"/>
              </a:lnTo>
              <a:lnTo>
                <a:pt x="363141" y="393402"/>
              </a:lnTo>
              <a:lnTo>
                <a:pt x="363141" y="453926"/>
              </a:lnTo>
              <a:cubicBezTo>
                <a:pt x="363141" y="463954"/>
                <a:pt x="355012" y="472083"/>
                <a:pt x="344984" y="472083"/>
              </a:cubicBezTo>
              <a:close/>
            </a:path>
          </a:pathLst>
        </a:custGeom>
        <a:solidFill>
          <a:srgbClr val="000000"/>
        </a:solidFill>
        <a:ln w="6052" cap="flat">
          <a:noFill/>
          <a:prstDash val="solid"/>
          <a:miter/>
        </a:ln>
      </xdr:spPr>
      <xdr:txBody>
        <a:bodyPr rtlCol="0" anchor="ctr"/>
        <a:lstStyle/>
        <a:p>
          <a:endParaRPr lang="nb-NO"/>
        </a:p>
      </xdr:txBody>
    </xdr:sp>
    <xdr:clientData/>
  </xdr:twoCellAnchor>
  <xdr:twoCellAnchor>
    <xdr:from>
      <xdr:col>6</xdr:col>
      <xdr:colOff>722014</xdr:colOff>
      <xdr:row>15</xdr:row>
      <xdr:rowOff>86517</xdr:rowOff>
    </xdr:from>
    <xdr:to>
      <xdr:col>7</xdr:col>
      <xdr:colOff>335259</xdr:colOff>
      <xdr:row>17</xdr:row>
      <xdr:rowOff>94454</xdr:rowOff>
    </xdr:to>
    <xdr:sp macro="" textlink="">
      <xdr:nvSpPr>
        <xdr:cNvPr id="12" name="Grafikk 26" descr="Kuleramme kontur">
          <a:extLst>
            <a:ext uri="{FF2B5EF4-FFF2-40B4-BE49-F238E27FC236}">
              <a16:creationId xmlns:a16="http://schemas.microsoft.com/office/drawing/2014/main" id="{1A1DD6D3-F960-16E0-E90A-CD3BD70BF056}"/>
            </a:ext>
          </a:extLst>
        </xdr:cNvPr>
        <xdr:cNvSpPr/>
      </xdr:nvSpPr>
      <xdr:spPr>
        <a:xfrm>
          <a:off x="4103389" y="3572667"/>
          <a:ext cx="375245" cy="484187"/>
        </a:xfrm>
        <a:custGeom>
          <a:avLst/>
          <a:gdLst>
            <a:gd name="connsiteX0" fmla="*/ 344984 w 375245"/>
            <a:gd name="connsiteY0" fmla="*/ 0 h 484187"/>
            <a:gd name="connsiteX1" fmla="*/ 30262 w 375245"/>
            <a:gd name="connsiteY1" fmla="*/ 0 h 484187"/>
            <a:gd name="connsiteX2" fmla="*/ 0 w 375245"/>
            <a:gd name="connsiteY2" fmla="*/ 30262 h 484187"/>
            <a:gd name="connsiteX3" fmla="*/ 0 w 375245"/>
            <a:gd name="connsiteY3" fmla="*/ 453926 h 484187"/>
            <a:gd name="connsiteX4" fmla="*/ 30262 w 375245"/>
            <a:gd name="connsiteY4" fmla="*/ 484188 h 484187"/>
            <a:gd name="connsiteX5" fmla="*/ 344984 w 375245"/>
            <a:gd name="connsiteY5" fmla="*/ 484188 h 484187"/>
            <a:gd name="connsiteX6" fmla="*/ 375245 w 375245"/>
            <a:gd name="connsiteY6" fmla="*/ 453926 h 484187"/>
            <a:gd name="connsiteX7" fmla="*/ 375245 w 375245"/>
            <a:gd name="connsiteY7" fmla="*/ 30262 h 484187"/>
            <a:gd name="connsiteX8" fmla="*/ 344984 w 375245"/>
            <a:gd name="connsiteY8" fmla="*/ 0 h 484187"/>
            <a:gd name="connsiteX9" fmla="*/ 30262 w 375245"/>
            <a:gd name="connsiteY9" fmla="*/ 12105 h 484187"/>
            <a:gd name="connsiteX10" fmla="*/ 344984 w 375245"/>
            <a:gd name="connsiteY10" fmla="*/ 12105 h 484187"/>
            <a:gd name="connsiteX11" fmla="*/ 363141 w 375245"/>
            <a:gd name="connsiteY11" fmla="*/ 30262 h 484187"/>
            <a:gd name="connsiteX12" fmla="*/ 363141 w 375245"/>
            <a:gd name="connsiteY12" fmla="*/ 90785 h 484187"/>
            <a:gd name="connsiteX13" fmla="*/ 308670 w 375245"/>
            <a:gd name="connsiteY13" fmla="*/ 90785 h 484187"/>
            <a:gd name="connsiteX14" fmla="*/ 308670 w 375245"/>
            <a:gd name="connsiteY14" fmla="*/ 84733 h 484187"/>
            <a:gd name="connsiteX15" fmla="*/ 284460 w 375245"/>
            <a:gd name="connsiteY15" fmla="*/ 60523 h 484187"/>
            <a:gd name="connsiteX16" fmla="*/ 260251 w 375245"/>
            <a:gd name="connsiteY16" fmla="*/ 84733 h 484187"/>
            <a:gd name="connsiteX17" fmla="*/ 260251 w 375245"/>
            <a:gd name="connsiteY17" fmla="*/ 90785 h 484187"/>
            <a:gd name="connsiteX18" fmla="*/ 248146 w 375245"/>
            <a:gd name="connsiteY18" fmla="*/ 90785 h 484187"/>
            <a:gd name="connsiteX19" fmla="*/ 248146 w 375245"/>
            <a:gd name="connsiteY19" fmla="*/ 84733 h 484187"/>
            <a:gd name="connsiteX20" fmla="*/ 223937 w 375245"/>
            <a:gd name="connsiteY20" fmla="*/ 60523 h 484187"/>
            <a:gd name="connsiteX21" fmla="*/ 199727 w 375245"/>
            <a:gd name="connsiteY21" fmla="*/ 84733 h 484187"/>
            <a:gd name="connsiteX22" fmla="*/ 199727 w 375245"/>
            <a:gd name="connsiteY22" fmla="*/ 90785 h 484187"/>
            <a:gd name="connsiteX23" fmla="*/ 114995 w 375245"/>
            <a:gd name="connsiteY23" fmla="*/ 90785 h 484187"/>
            <a:gd name="connsiteX24" fmla="*/ 114995 w 375245"/>
            <a:gd name="connsiteY24" fmla="*/ 84733 h 484187"/>
            <a:gd name="connsiteX25" fmla="*/ 90785 w 375245"/>
            <a:gd name="connsiteY25" fmla="*/ 60523 h 484187"/>
            <a:gd name="connsiteX26" fmla="*/ 66576 w 375245"/>
            <a:gd name="connsiteY26" fmla="*/ 84733 h 484187"/>
            <a:gd name="connsiteX27" fmla="*/ 66576 w 375245"/>
            <a:gd name="connsiteY27" fmla="*/ 90785 h 484187"/>
            <a:gd name="connsiteX28" fmla="*/ 12105 w 375245"/>
            <a:gd name="connsiteY28" fmla="*/ 90785 h 484187"/>
            <a:gd name="connsiteX29" fmla="*/ 12105 w 375245"/>
            <a:gd name="connsiteY29" fmla="*/ 30262 h 484187"/>
            <a:gd name="connsiteX30" fmla="*/ 30262 w 375245"/>
            <a:gd name="connsiteY30" fmla="*/ 12105 h 484187"/>
            <a:gd name="connsiteX31" fmla="*/ 284460 w 375245"/>
            <a:gd name="connsiteY31" fmla="*/ 351036 h 484187"/>
            <a:gd name="connsiteX32" fmla="*/ 260251 w 375245"/>
            <a:gd name="connsiteY32" fmla="*/ 375245 h 484187"/>
            <a:gd name="connsiteX33" fmla="*/ 260251 w 375245"/>
            <a:gd name="connsiteY33" fmla="*/ 381298 h 484187"/>
            <a:gd name="connsiteX34" fmla="*/ 248146 w 375245"/>
            <a:gd name="connsiteY34" fmla="*/ 381298 h 484187"/>
            <a:gd name="connsiteX35" fmla="*/ 248146 w 375245"/>
            <a:gd name="connsiteY35" fmla="*/ 375245 h 484187"/>
            <a:gd name="connsiteX36" fmla="*/ 223937 w 375245"/>
            <a:gd name="connsiteY36" fmla="*/ 351036 h 484187"/>
            <a:gd name="connsiteX37" fmla="*/ 199727 w 375245"/>
            <a:gd name="connsiteY37" fmla="*/ 375245 h 484187"/>
            <a:gd name="connsiteX38" fmla="*/ 199727 w 375245"/>
            <a:gd name="connsiteY38" fmla="*/ 381298 h 484187"/>
            <a:gd name="connsiteX39" fmla="*/ 114995 w 375245"/>
            <a:gd name="connsiteY39" fmla="*/ 381298 h 484187"/>
            <a:gd name="connsiteX40" fmla="*/ 114995 w 375245"/>
            <a:gd name="connsiteY40" fmla="*/ 375245 h 484187"/>
            <a:gd name="connsiteX41" fmla="*/ 90785 w 375245"/>
            <a:gd name="connsiteY41" fmla="*/ 351036 h 484187"/>
            <a:gd name="connsiteX42" fmla="*/ 66576 w 375245"/>
            <a:gd name="connsiteY42" fmla="*/ 375245 h 484187"/>
            <a:gd name="connsiteX43" fmla="*/ 66576 w 375245"/>
            <a:gd name="connsiteY43" fmla="*/ 381298 h 484187"/>
            <a:gd name="connsiteX44" fmla="*/ 12105 w 375245"/>
            <a:gd name="connsiteY44" fmla="*/ 381298 h 484187"/>
            <a:gd name="connsiteX45" fmla="*/ 12105 w 375245"/>
            <a:gd name="connsiteY45" fmla="*/ 296565 h 484187"/>
            <a:gd name="connsiteX46" fmla="*/ 66576 w 375245"/>
            <a:gd name="connsiteY46" fmla="*/ 296565 h 484187"/>
            <a:gd name="connsiteX47" fmla="*/ 66576 w 375245"/>
            <a:gd name="connsiteY47" fmla="*/ 302617 h 484187"/>
            <a:gd name="connsiteX48" fmla="*/ 90785 w 375245"/>
            <a:gd name="connsiteY48" fmla="*/ 326827 h 484187"/>
            <a:gd name="connsiteX49" fmla="*/ 114995 w 375245"/>
            <a:gd name="connsiteY49" fmla="*/ 302617 h 484187"/>
            <a:gd name="connsiteX50" fmla="*/ 114995 w 375245"/>
            <a:gd name="connsiteY50" fmla="*/ 296565 h 484187"/>
            <a:gd name="connsiteX51" fmla="*/ 127099 w 375245"/>
            <a:gd name="connsiteY51" fmla="*/ 296565 h 484187"/>
            <a:gd name="connsiteX52" fmla="*/ 127099 w 375245"/>
            <a:gd name="connsiteY52" fmla="*/ 302617 h 484187"/>
            <a:gd name="connsiteX53" fmla="*/ 151309 w 375245"/>
            <a:gd name="connsiteY53" fmla="*/ 326827 h 484187"/>
            <a:gd name="connsiteX54" fmla="*/ 175518 w 375245"/>
            <a:gd name="connsiteY54" fmla="*/ 302617 h 484187"/>
            <a:gd name="connsiteX55" fmla="*/ 175518 w 375245"/>
            <a:gd name="connsiteY55" fmla="*/ 296565 h 484187"/>
            <a:gd name="connsiteX56" fmla="*/ 260251 w 375245"/>
            <a:gd name="connsiteY56" fmla="*/ 296565 h 484187"/>
            <a:gd name="connsiteX57" fmla="*/ 260251 w 375245"/>
            <a:gd name="connsiteY57" fmla="*/ 302617 h 484187"/>
            <a:gd name="connsiteX58" fmla="*/ 284460 w 375245"/>
            <a:gd name="connsiteY58" fmla="*/ 326827 h 484187"/>
            <a:gd name="connsiteX59" fmla="*/ 308670 w 375245"/>
            <a:gd name="connsiteY59" fmla="*/ 302617 h 484187"/>
            <a:gd name="connsiteX60" fmla="*/ 308670 w 375245"/>
            <a:gd name="connsiteY60" fmla="*/ 296565 h 484187"/>
            <a:gd name="connsiteX61" fmla="*/ 363141 w 375245"/>
            <a:gd name="connsiteY61" fmla="*/ 296565 h 484187"/>
            <a:gd name="connsiteX62" fmla="*/ 363141 w 375245"/>
            <a:gd name="connsiteY62" fmla="*/ 381298 h 484187"/>
            <a:gd name="connsiteX63" fmla="*/ 308670 w 375245"/>
            <a:gd name="connsiteY63" fmla="*/ 381298 h 484187"/>
            <a:gd name="connsiteX64" fmla="*/ 308670 w 375245"/>
            <a:gd name="connsiteY64" fmla="*/ 375245 h 484187"/>
            <a:gd name="connsiteX65" fmla="*/ 284460 w 375245"/>
            <a:gd name="connsiteY65" fmla="*/ 351036 h 484187"/>
            <a:gd name="connsiteX66" fmla="*/ 296565 w 375245"/>
            <a:gd name="connsiteY66" fmla="*/ 375245 h 484187"/>
            <a:gd name="connsiteX67" fmla="*/ 296565 w 375245"/>
            <a:gd name="connsiteY67" fmla="*/ 399455 h 484187"/>
            <a:gd name="connsiteX68" fmla="*/ 284460 w 375245"/>
            <a:gd name="connsiteY68" fmla="*/ 411559 h 484187"/>
            <a:gd name="connsiteX69" fmla="*/ 272355 w 375245"/>
            <a:gd name="connsiteY69" fmla="*/ 399455 h 484187"/>
            <a:gd name="connsiteX70" fmla="*/ 272355 w 375245"/>
            <a:gd name="connsiteY70" fmla="*/ 375245 h 484187"/>
            <a:gd name="connsiteX71" fmla="*/ 284460 w 375245"/>
            <a:gd name="connsiteY71" fmla="*/ 363141 h 484187"/>
            <a:gd name="connsiteX72" fmla="*/ 296565 w 375245"/>
            <a:gd name="connsiteY72" fmla="*/ 375245 h 484187"/>
            <a:gd name="connsiteX73" fmla="*/ 236041 w 375245"/>
            <a:gd name="connsiteY73" fmla="*/ 375245 h 484187"/>
            <a:gd name="connsiteX74" fmla="*/ 236041 w 375245"/>
            <a:gd name="connsiteY74" fmla="*/ 399455 h 484187"/>
            <a:gd name="connsiteX75" fmla="*/ 223937 w 375245"/>
            <a:gd name="connsiteY75" fmla="*/ 411559 h 484187"/>
            <a:gd name="connsiteX76" fmla="*/ 211832 w 375245"/>
            <a:gd name="connsiteY76" fmla="*/ 399455 h 484187"/>
            <a:gd name="connsiteX77" fmla="*/ 211832 w 375245"/>
            <a:gd name="connsiteY77" fmla="*/ 375245 h 484187"/>
            <a:gd name="connsiteX78" fmla="*/ 223937 w 375245"/>
            <a:gd name="connsiteY78" fmla="*/ 363141 h 484187"/>
            <a:gd name="connsiteX79" fmla="*/ 236041 w 375245"/>
            <a:gd name="connsiteY79" fmla="*/ 375245 h 484187"/>
            <a:gd name="connsiteX80" fmla="*/ 102890 w 375245"/>
            <a:gd name="connsiteY80" fmla="*/ 375245 h 484187"/>
            <a:gd name="connsiteX81" fmla="*/ 102890 w 375245"/>
            <a:gd name="connsiteY81" fmla="*/ 399455 h 484187"/>
            <a:gd name="connsiteX82" fmla="*/ 90785 w 375245"/>
            <a:gd name="connsiteY82" fmla="*/ 411559 h 484187"/>
            <a:gd name="connsiteX83" fmla="*/ 78680 w 375245"/>
            <a:gd name="connsiteY83" fmla="*/ 399455 h 484187"/>
            <a:gd name="connsiteX84" fmla="*/ 78680 w 375245"/>
            <a:gd name="connsiteY84" fmla="*/ 375245 h 484187"/>
            <a:gd name="connsiteX85" fmla="*/ 90785 w 375245"/>
            <a:gd name="connsiteY85" fmla="*/ 363141 h 484187"/>
            <a:gd name="connsiteX86" fmla="*/ 102890 w 375245"/>
            <a:gd name="connsiteY86" fmla="*/ 375245 h 484187"/>
            <a:gd name="connsiteX87" fmla="*/ 78680 w 375245"/>
            <a:gd name="connsiteY87" fmla="*/ 302617 h 484187"/>
            <a:gd name="connsiteX88" fmla="*/ 78680 w 375245"/>
            <a:gd name="connsiteY88" fmla="*/ 278408 h 484187"/>
            <a:gd name="connsiteX89" fmla="*/ 90785 w 375245"/>
            <a:gd name="connsiteY89" fmla="*/ 266303 h 484187"/>
            <a:gd name="connsiteX90" fmla="*/ 102890 w 375245"/>
            <a:gd name="connsiteY90" fmla="*/ 278408 h 484187"/>
            <a:gd name="connsiteX91" fmla="*/ 102890 w 375245"/>
            <a:gd name="connsiteY91" fmla="*/ 302617 h 484187"/>
            <a:gd name="connsiteX92" fmla="*/ 90785 w 375245"/>
            <a:gd name="connsiteY92" fmla="*/ 314722 h 484187"/>
            <a:gd name="connsiteX93" fmla="*/ 78680 w 375245"/>
            <a:gd name="connsiteY93" fmla="*/ 302617 h 484187"/>
            <a:gd name="connsiteX94" fmla="*/ 139204 w 375245"/>
            <a:gd name="connsiteY94" fmla="*/ 302617 h 484187"/>
            <a:gd name="connsiteX95" fmla="*/ 139204 w 375245"/>
            <a:gd name="connsiteY95" fmla="*/ 278408 h 484187"/>
            <a:gd name="connsiteX96" fmla="*/ 151309 w 375245"/>
            <a:gd name="connsiteY96" fmla="*/ 266303 h 484187"/>
            <a:gd name="connsiteX97" fmla="*/ 163413 w 375245"/>
            <a:gd name="connsiteY97" fmla="*/ 278408 h 484187"/>
            <a:gd name="connsiteX98" fmla="*/ 163413 w 375245"/>
            <a:gd name="connsiteY98" fmla="*/ 302617 h 484187"/>
            <a:gd name="connsiteX99" fmla="*/ 151309 w 375245"/>
            <a:gd name="connsiteY99" fmla="*/ 314722 h 484187"/>
            <a:gd name="connsiteX100" fmla="*/ 139204 w 375245"/>
            <a:gd name="connsiteY100" fmla="*/ 302617 h 484187"/>
            <a:gd name="connsiteX101" fmla="*/ 272355 w 375245"/>
            <a:gd name="connsiteY101" fmla="*/ 302617 h 484187"/>
            <a:gd name="connsiteX102" fmla="*/ 272355 w 375245"/>
            <a:gd name="connsiteY102" fmla="*/ 278408 h 484187"/>
            <a:gd name="connsiteX103" fmla="*/ 284460 w 375245"/>
            <a:gd name="connsiteY103" fmla="*/ 266303 h 484187"/>
            <a:gd name="connsiteX104" fmla="*/ 296565 w 375245"/>
            <a:gd name="connsiteY104" fmla="*/ 278408 h 484187"/>
            <a:gd name="connsiteX105" fmla="*/ 296565 w 375245"/>
            <a:gd name="connsiteY105" fmla="*/ 302617 h 484187"/>
            <a:gd name="connsiteX106" fmla="*/ 284460 w 375245"/>
            <a:gd name="connsiteY106" fmla="*/ 314722 h 484187"/>
            <a:gd name="connsiteX107" fmla="*/ 272355 w 375245"/>
            <a:gd name="connsiteY107" fmla="*/ 302617 h 484187"/>
            <a:gd name="connsiteX108" fmla="*/ 308670 w 375245"/>
            <a:gd name="connsiteY108" fmla="*/ 284460 h 484187"/>
            <a:gd name="connsiteX109" fmla="*/ 308670 w 375245"/>
            <a:gd name="connsiteY109" fmla="*/ 278408 h 484187"/>
            <a:gd name="connsiteX110" fmla="*/ 284460 w 375245"/>
            <a:gd name="connsiteY110" fmla="*/ 254198 h 484187"/>
            <a:gd name="connsiteX111" fmla="*/ 260251 w 375245"/>
            <a:gd name="connsiteY111" fmla="*/ 278408 h 484187"/>
            <a:gd name="connsiteX112" fmla="*/ 260251 w 375245"/>
            <a:gd name="connsiteY112" fmla="*/ 284460 h 484187"/>
            <a:gd name="connsiteX113" fmla="*/ 175518 w 375245"/>
            <a:gd name="connsiteY113" fmla="*/ 284460 h 484187"/>
            <a:gd name="connsiteX114" fmla="*/ 175518 w 375245"/>
            <a:gd name="connsiteY114" fmla="*/ 278408 h 484187"/>
            <a:gd name="connsiteX115" fmla="*/ 151309 w 375245"/>
            <a:gd name="connsiteY115" fmla="*/ 254198 h 484187"/>
            <a:gd name="connsiteX116" fmla="*/ 127099 w 375245"/>
            <a:gd name="connsiteY116" fmla="*/ 278408 h 484187"/>
            <a:gd name="connsiteX117" fmla="*/ 127099 w 375245"/>
            <a:gd name="connsiteY117" fmla="*/ 284460 h 484187"/>
            <a:gd name="connsiteX118" fmla="*/ 114995 w 375245"/>
            <a:gd name="connsiteY118" fmla="*/ 284460 h 484187"/>
            <a:gd name="connsiteX119" fmla="*/ 114995 w 375245"/>
            <a:gd name="connsiteY119" fmla="*/ 278408 h 484187"/>
            <a:gd name="connsiteX120" fmla="*/ 90785 w 375245"/>
            <a:gd name="connsiteY120" fmla="*/ 254198 h 484187"/>
            <a:gd name="connsiteX121" fmla="*/ 66576 w 375245"/>
            <a:gd name="connsiteY121" fmla="*/ 278408 h 484187"/>
            <a:gd name="connsiteX122" fmla="*/ 66576 w 375245"/>
            <a:gd name="connsiteY122" fmla="*/ 284460 h 484187"/>
            <a:gd name="connsiteX123" fmla="*/ 12105 w 375245"/>
            <a:gd name="connsiteY123" fmla="*/ 284460 h 484187"/>
            <a:gd name="connsiteX124" fmla="*/ 12105 w 375245"/>
            <a:gd name="connsiteY124" fmla="*/ 199727 h 484187"/>
            <a:gd name="connsiteX125" fmla="*/ 139204 w 375245"/>
            <a:gd name="connsiteY125" fmla="*/ 199727 h 484187"/>
            <a:gd name="connsiteX126" fmla="*/ 139204 w 375245"/>
            <a:gd name="connsiteY126" fmla="*/ 205780 h 484187"/>
            <a:gd name="connsiteX127" fmla="*/ 163413 w 375245"/>
            <a:gd name="connsiteY127" fmla="*/ 229989 h 484187"/>
            <a:gd name="connsiteX128" fmla="*/ 187623 w 375245"/>
            <a:gd name="connsiteY128" fmla="*/ 205780 h 484187"/>
            <a:gd name="connsiteX129" fmla="*/ 187623 w 375245"/>
            <a:gd name="connsiteY129" fmla="*/ 199727 h 484187"/>
            <a:gd name="connsiteX130" fmla="*/ 199727 w 375245"/>
            <a:gd name="connsiteY130" fmla="*/ 199727 h 484187"/>
            <a:gd name="connsiteX131" fmla="*/ 199727 w 375245"/>
            <a:gd name="connsiteY131" fmla="*/ 205780 h 484187"/>
            <a:gd name="connsiteX132" fmla="*/ 223937 w 375245"/>
            <a:gd name="connsiteY132" fmla="*/ 229989 h 484187"/>
            <a:gd name="connsiteX133" fmla="*/ 248146 w 375245"/>
            <a:gd name="connsiteY133" fmla="*/ 205780 h 484187"/>
            <a:gd name="connsiteX134" fmla="*/ 248146 w 375245"/>
            <a:gd name="connsiteY134" fmla="*/ 199727 h 484187"/>
            <a:gd name="connsiteX135" fmla="*/ 260251 w 375245"/>
            <a:gd name="connsiteY135" fmla="*/ 199727 h 484187"/>
            <a:gd name="connsiteX136" fmla="*/ 260251 w 375245"/>
            <a:gd name="connsiteY136" fmla="*/ 205780 h 484187"/>
            <a:gd name="connsiteX137" fmla="*/ 284460 w 375245"/>
            <a:gd name="connsiteY137" fmla="*/ 229989 h 484187"/>
            <a:gd name="connsiteX138" fmla="*/ 308670 w 375245"/>
            <a:gd name="connsiteY138" fmla="*/ 205780 h 484187"/>
            <a:gd name="connsiteX139" fmla="*/ 308670 w 375245"/>
            <a:gd name="connsiteY139" fmla="*/ 199727 h 484187"/>
            <a:gd name="connsiteX140" fmla="*/ 363141 w 375245"/>
            <a:gd name="connsiteY140" fmla="*/ 199727 h 484187"/>
            <a:gd name="connsiteX141" fmla="*/ 363141 w 375245"/>
            <a:gd name="connsiteY141" fmla="*/ 284460 h 484187"/>
            <a:gd name="connsiteX142" fmla="*/ 151309 w 375245"/>
            <a:gd name="connsiteY142" fmla="*/ 205780 h 484187"/>
            <a:gd name="connsiteX143" fmla="*/ 151309 w 375245"/>
            <a:gd name="connsiteY143" fmla="*/ 181570 h 484187"/>
            <a:gd name="connsiteX144" fmla="*/ 163413 w 375245"/>
            <a:gd name="connsiteY144" fmla="*/ 169466 h 484187"/>
            <a:gd name="connsiteX145" fmla="*/ 175518 w 375245"/>
            <a:gd name="connsiteY145" fmla="*/ 181570 h 484187"/>
            <a:gd name="connsiteX146" fmla="*/ 175518 w 375245"/>
            <a:gd name="connsiteY146" fmla="*/ 205780 h 484187"/>
            <a:gd name="connsiteX147" fmla="*/ 163413 w 375245"/>
            <a:gd name="connsiteY147" fmla="*/ 217884 h 484187"/>
            <a:gd name="connsiteX148" fmla="*/ 151309 w 375245"/>
            <a:gd name="connsiteY148" fmla="*/ 205780 h 484187"/>
            <a:gd name="connsiteX149" fmla="*/ 211832 w 375245"/>
            <a:gd name="connsiteY149" fmla="*/ 205780 h 484187"/>
            <a:gd name="connsiteX150" fmla="*/ 211832 w 375245"/>
            <a:gd name="connsiteY150" fmla="*/ 181570 h 484187"/>
            <a:gd name="connsiteX151" fmla="*/ 223937 w 375245"/>
            <a:gd name="connsiteY151" fmla="*/ 169466 h 484187"/>
            <a:gd name="connsiteX152" fmla="*/ 236041 w 375245"/>
            <a:gd name="connsiteY152" fmla="*/ 181570 h 484187"/>
            <a:gd name="connsiteX153" fmla="*/ 236041 w 375245"/>
            <a:gd name="connsiteY153" fmla="*/ 205780 h 484187"/>
            <a:gd name="connsiteX154" fmla="*/ 223937 w 375245"/>
            <a:gd name="connsiteY154" fmla="*/ 217884 h 484187"/>
            <a:gd name="connsiteX155" fmla="*/ 211832 w 375245"/>
            <a:gd name="connsiteY155" fmla="*/ 205780 h 484187"/>
            <a:gd name="connsiteX156" fmla="*/ 272355 w 375245"/>
            <a:gd name="connsiteY156" fmla="*/ 205780 h 484187"/>
            <a:gd name="connsiteX157" fmla="*/ 272355 w 375245"/>
            <a:gd name="connsiteY157" fmla="*/ 181570 h 484187"/>
            <a:gd name="connsiteX158" fmla="*/ 284460 w 375245"/>
            <a:gd name="connsiteY158" fmla="*/ 169466 h 484187"/>
            <a:gd name="connsiteX159" fmla="*/ 296565 w 375245"/>
            <a:gd name="connsiteY159" fmla="*/ 181570 h 484187"/>
            <a:gd name="connsiteX160" fmla="*/ 296565 w 375245"/>
            <a:gd name="connsiteY160" fmla="*/ 205780 h 484187"/>
            <a:gd name="connsiteX161" fmla="*/ 284460 w 375245"/>
            <a:gd name="connsiteY161" fmla="*/ 217884 h 484187"/>
            <a:gd name="connsiteX162" fmla="*/ 272355 w 375245"/>
            <a:gd name="connsiteY162" fmla="*/ 205780 h 484187"/>
            <a:gd name="connsiteX163" fmla="*/ 308670 w 375245"/>
            <a:gd name="connsiteY163" fmla="*/ 187623 h 484187"/>
            <a:gd name="connsiteX164" fmla="*/ 308670 w 375245"/>
            <a:gd name="connsiteY164" fmla="*/ 181570 h 484187"/>
            <a:gd name="connsiteX165" fmla="*/ 284460 w 375245"/>
            <a:gd name="connsiteY165" fmla="*/ 157361 h 484187"/>
            <a:gd name="connsiteX166" fmla="*/ 260251 w 375245"/>
            <a:gd name="connsiteY166" fmla="*/ 181570 h 484187"/>
            <a:gd name="connsiteX167" fmla="*/ 260251 w 375245"/>
            <a:gd name="connsiteY167" fmla="*/ 187623 h 484187"/>
            <a:gd name="connsiteX168" fmla="*/ 248146 w 375245"/>
            <a:gd name="connsiteY168" fmla="*/ 187623 h 484187"/>
            <a:gd name="connsiteX169" fmla="*/ 248146 w 375245"/>
            <a:gd name="connsiteY169" fmla="*/ 181570 h 484187"/>
            <a:gd name="connsiteX170" fmla="*/ 223937 w 375245"/>
            <a:gd name="connsiteY170" fmla="*/ 157361 h 484187"/>
            <a:gd name="connsiteX171" fmla="*/ 199727 w 375245"/>
            <a:gd name="connsiteY171" fmla="*/ 181570 h 484187"/>
            <a:gd name="connsiteX172" fmla="*/ 199727 w 375245"/>
            <a:gd name="connsiteY172" fmla="*/ 187623 h 484187"/>
            <a:gd name="connsiteX173" fmla="*/ 187623 w 375245"/>
            <a:gd name="connsiteY173" fmla="*/ 187623 h 484187"/>
            <a:gd name="connsiteX174" fmla="*/ 187623 w 375245"/>
            <a:gd name="connsiteY174" fmla="*/ 181570 h 484187"/>
            <a:gd name="connsiteX175" fmla="*/ 163413 w 375245"/>
            <a:gd name="connsiteY175" fmla="*/ 157361 h 484187"/>
            <a:gd name="connsiteX176" fmla="*/ 139204 w 375245"/>
            <a:gd name="connsiteY176" fmla="*/ 181570 h 484187"/>
            <a:gd name="connsiteX177" fmla="*/ 139204 w 375245"/>
            <a:gd name="connsiteY177" fmla="*/ 187623 h 484187"/>
            <a:gd name="connsiteX178" fmla="*/ 12105 w 375245"/>
            <a:gd name="connsiteY178" fmla="*/ 187623 h 484187"/>
            <a:gd name="connsiteX179" fmla="*/ 12105 w 375245"/>
            <a:gd name="connsiteY179" fmla="*/ 102890 h 484187"/>
            <a:gd name="connsiteX180" fmla="*/ 66576 w 375245"/>
            <a:gd name="connsiteY180" fmla="*/ 102890 h 484187"/>
            <a:gd name="connsiteX181" fmla="*/ 66576 w 375245"/>
            <a:gd name="connsiteY181" fmla="*/ 108942 h 484187"/>
            <a:gd name="connsiteX182" fmla="*/ 90785 w 375245"/>
            <a:gd name="connsiteY182" fmla="*/ 133152 h 484187"/>
            <a:gd name="connsiteX183" fmla="*/ 114995 w 375245"/>
            <a:gd name="connsiteY183" fmla="*/ 108942 h 484187"/>
            <a:gd name="connsiteX184" fmla="*/ 114995 w 375245"/>
            <a:gd name="connsiteY184" fmla="*/ 102890 h 484187"/>
            <a:gd name="connsiteX185" fmla="*/ 199727 w 375245"/>
            <a:gd name="connsiteY185" fmla="*/ 102890 h 484187"/>
            <a:gd name="connsiteX186" fmla="*/ 199727 w 375245"/>
            <a:gd name="connsiteY186" fmla="*/ 108942 h 484187"/>
            <a:gd name="connsiteX187" fmla="*/ 223937 w 375245"/>
            <a:gd name="connsiteY187" fmla="*/ 133152 h 484187"/>
            <a:gd name="connsiteX188" fmla="*/ 248146 w 375245"/>
            <a:gd name="connsiteY188" fmla="*/ 108942 h 484187"/>
            <a:gd name="connsiteX189" fmla="*/ 248146 w 375245"/>
            <a:gd name="connsiteY189" fmla="*/ 102890 h 484187"/>
            <a:gd name="connsiteX190" fmla="*/ 260251 w 375245"/>
            <a:gd name="connsiteY190" fmla="*/ 102890 h 484187"/>
            <a:gd name="connsiteX191" fmla="*/ 260251 w 375245"/>
            <a:gd name="connsiteY191" fmla="*/ 108942 h 484187"/>
            <a:gd name="connsiteX192" fmla="*/ 284460 w 375245"/>
            <a:gd name="connsiteY192" fmla="*/ 133152 h 484187"/>
            <a:gd name="connsiteX193" fmla="*/ 308670 w 375245"/>
            <a:gd name="connsiteY193" fmla="*/ 108942 h 484187"/>
            <a:gd name="connsiteX194" fmla="*/ 308670 w 375245"/>
            <a:gd name="connsiteY194" fmla="*/ 102890 h 484187"/>
            <a:gd name="connsiteX195" fmla="*/ 363141 w 375245"/>
            <a:gd name="connsiteY195" fmla="*/ 102890 h 484187"/>
            <a:gd name="connsiteX196" fmla="*/ 363141 w 375245"/>
            <a:gd name="connsiteY196" fmla="*/ 187623 h 484187"/>
            <a:gd name="connsiteX197" fmla="*/ 78680 w 375245"/>
            <a:gd name="connsiteY197" fmla="*/ 108942 h 484187"/>
            <a:gd name="connsiteX198" fmla="*/ 78680 w 375245"/>
            <a:gd name="connsiteY198" fmla="*/ 84733 h 484187"/>
            <a:gd name="connsiteX199" fmla="*/ 90785 w 375245"/>
            <a:gd name="connsiteY199" fmla="*/ 72628 h 484187"/>
            <a:gd name="connsiteX200" fmla="*/ 102890 w 375245"/>
            <a:gd name="connsiteY200" fmla="*/ 84733 h 484187"/>
            <a:gd name="connsiteX201" fmla="*/ 102890 w 375245"/>
            <a:gd name="connsiteY201" fmla="*/ 108942 h 484187"/>
            <a:gd name="connsiteX202" fmla="*/ 90785 w 375245"/>
            <a:gd name="connsiteY202" fmla="*/ 121047 h 484187"/>
            <a:gd name="connsiteX203" fmla="*/ 78680 w 375245"/>
            <a:gd name="connsiteY203" fmla="*/ 108942 h 484187"/>
            <a:gd name="connsiteX204" fmla="*/ 211832 w 375245"/>
            <a:gd name="connsiteY204" fmla="*/ 108942 h 484187"/>
            <a:gd name="connsiteX205" fmla="*/ 211832 w 375245"/>
            <a:gd name="connsiteY205" fmla="*/ 84733 h 484187"/>
            <a:gd name="connsiteX206" fmla="*/ 223937 w 375245"/>
            <a:gd name="connsiteY206" fmla="*/ 72628 h 484187"/>
            <a:gd name="connsiteX207" fmla="*/ 236041 w 375245"/>
            <a:gd name="connsiteY207" fmla="*/ 84733 h 484187"/>
            <a:gd name="connsiteX208" fmla="*/ 236041 w 375245"/>
            <a:gd name="connsiteY208" fmla="*/ 108942 h 484187"/>
            <a:gd name="connsiteX209" fmla="*/ 223937 w 375245"/>
            <a:gd name="connsiteY209" fmla="*/ 121047 h 484187"/>
            <a:gd name="connsiteX210" fmla="*/ 211832 w 375245"/>
            <a:gd name="connsiteY210" fmla="*/ 108942 h 484187"/>
            <a:gd name="connsiteX211" fmla="*/ 272355 w 375245"/>
            <a:gd name="connsiteY211" fmla="*/ 108942 h 484187"/>
            <a:gd name="connsiteX212" fmla="*/ 272355 w 375245"/>
            <a:gd name="connsiteY212" fmla="*/ 84733 h 484187"/>
            <a:gd name="connsiteX213" fmla="*/ 284460 w 375245"/>
            <a:gd name="connsiteY213" fmla="*/ 72628 h 484187"/>
            <a:gd name="connsiteX214" fmla="*/ 296565 w 375245"/>
            <a:gd name="connsiteY214" fmla="*/ 84733 h 484187"/>
            <a:gd name="connsiteX215" fmla="*/ 296565 w 375245"/>
            <a:gd name="connsiteY215" fmla="*/ 108942 h 484187"/>
            <a:gd name="connsiteX216" fmla="*/ 284460 w 375245"/>
            <a:gd name="connsiteY216" fmla="*/ 121047 h 484187"/>
            <a:gd name="connsiteX217" fmla="*/ 272355 w 375245"/>
            <a:gd name="connsiteY217" fmla="*/ 108942 h 484187"/>
            <a:gd name="connsiteX218" fmla="*/ 344984 w 375245"/>
            <a:gd name="connsiteY218" fmla="*/ 472083 h 484187"/>
            <a:gd name="connsiteX219" fmla="*/ 30262 w 375245"/>
            <a:gd name="connsiteY219" fmla="*/ 472083 h 484187"/>
            <a:gd name="connsiteX220" fmla="*/ 12105 w 375245"/>
            <a:gd name="connsiteY220" fmla="*/ 453926 h 484187"/>
            <a:gd name="connsiteX221" fmla="*/ 12105 w 375245"/>
            <a:gd name="connsiteY221" fmla="*/ 393402 h 484187"/>
            <a:gd name="connsiteX222" fmla="*/ 66576 w 375245"/>
            <a:gd name="connsiteY222" fmla="*/ 393402 h 484187"/>
            <a:gd name="connsiteX223" fmla="*/ 66576 w 375245"/>
            <a:gd name="connsiteY223" fmla="*/ 399455 h 484187"/>
            <a:gd name="connsiteX224" fmla="*/ 90785 w 375245"/>
            <a:gd name="connsiteY224" fmla="*/ 423664 h 484187"/>
            <a:gd name="connsiteX225" fmla="*/ 114995 w 375245"/>
            <a:gd name="connsiteY225" fmla="*/ 399455 h 484187"/>
            <a:gd name="connsiteX226" fmla="*/ 114995 w 375245"/>
            <a:gd name="connsiteY226" fmla="*/ 393402 h 484187"/>
            <a:gd name="connsiteX227" fmla="*/ 199727 w 375245"/>
            <a:gd name="connsiteY227" fmla="*/ 393402 h 484187"/>
            <a:gd name="connsiteX228" fmla="*/ 199727 w 375245"/>
            <a:gd name="connsiteY228" fmla="*/ 399455 h 484187"/>
            <a:gd name="connsiteX229" fmla="*/ 223937 w 375245"/>
            <a:gd name="connsiteY229" fmla="*/ 423664 h 484187"/>
            <a:gd name="connsiteX230" fmla="*/ 248146 w 375245"/>
            <a:gd name="connsiteY230" fmla="*/ 399455 h 484187"/>
            <a:gd name="connsiteX231" fmla="*/ 248146 w 375245"/>
            <a:gd name="connsiteY231" fmla="*/ 393402 h 484187"/>
            <a:gd name="connsiteX232" fmla="*/ 260251 w 375245"/>
            <a:gd name="connsiteY232" fmla="*/ 393402 h 484187"/>
            <a:gd name="connsiteX233" fmla="*/ 260251 w 375245"/>
            <a:gd name="connsiteY233" fmla="*/ 399455 h 484187"/>
            <a:gd name="connsiteX234" fmla="*/ 284460 w 375245"/>
            <a:gd name="connsiteY234" fmla="*/ 423664 h 484187"/>
            <a:gd name="connsiteX235" fmla="*/ 308670 w 375245"/>
            <a:gd name="connsiteY235" fmla="*/ 399455 h 484187"/>
            <a:gd name="connsiteX236" fmla="*/ 308670 w 375245"/>
            <a:gd name="connsiteY236" fmla="*/ 393402 h 484187"/>
            <a:gd name="connsiteX237" fmla="*/ 363141 w 375245"/>
            <a:gd name="connsiteY237" fmla="*/ 393402 h 484187"/>
            <a:gd name="connsiteX238" fmla="*/ 363141 w 375245"/>
            <a:gd name="connsiteY238" fmla="*/ 453926 h 484187"/>
            <a:gd name="connsiteX239" fmla="*/ 344984 w 375245"/>
            <a:gd name="connsiteY239" fmla="*/ 472083 h 48418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  <a:cxn ang="0">
              <a:pos x="connsiteX71" y="connsiteY71"/>
            </a:cxn>
            <a:cxn ang="0">
              <a:pos x="connsiteX72" y="connsiteY72"/>
            </a:cxn>
            <a:cxn ang="0">
              <a:pos x="connsiteX73" y="connsiteY73"/>
            </a:cxn>
            <a:cxn ang="0">
              <a:pos x="connsiteX74" y="connsiteY74"/>
            </a:cxn>
            <a:cxn ang="0">
              <a:pos x="connsiteX75" y="connsiteY75"/>
            </a:cxn>
            <a:cxn ang="0">
              <a:pos x="connsiteX76" y="connsiteY76"/>
            </a:cxn>
            <a:cxn ang="0">
              <a:pos x="connsiteX77" y="connsiteY77"/>
            </a:cxn>
            <a:cxn ang="0">
              <a:pos x="connsiteX78" y="connsiteY78"/>
            </a:cxn>
            <a:cxn ang="0">
              <a:pos x="connsiteX79" y="connsiteY79"/>
            </a:cxn>
            <a:cxn ang="0">
              <a:pos x="connsiteX80" y="connsiteY80"/>
            </a:cxn>
            <a:cxn ang="0">
              <a:pos x="connsiteX81" y="connsiteY81"/>
            </a:cxn>
            <a:cxn ang="0">
              <a:pos x="connsiteX82" y="connsiteY82"/>
            </a:cxn>
            <a:cxn ang="0">
              <a:pos x="connsiteX83" y="connsiteY83"/>
            </a:cxn>
            <a:cxn ang="0">
              <a:pos x="connsiteX84" y="connsiteY84"/>
            </a:cxn>
            <a:cxn ang="0">
              <a:pos x="connsiteX85" y="connsiteY85"/>
            </a:cxn>
            <a:cxn ang="0">
              <a:pos x="connsiteX86" y="connsiteY86"/>
            </a:cxn>
            <a:cxn ang="0">
              <a:pos x="connsiteX87" y="connsiteY87"/>
            </a:cxn>
            <a:cxn ang="0">
              <a:pos x="connsiteX88" y="connsiteY88"/>
            </a:cxn>
            <a:cxn ang="0">
              <a:pos x="connsiteX89" y="connsiteY89"/>
            </a:cxn>
            <a:cxn ang="0">
              <a:pos x="connsiteX90" y="connsiteY90"/>
            </a:cxn>
            <a:cxn ang="0">
              <a:pos x="connsiteX91" y="connsiteY91"/>
            </a:cxn>
            <a:cxn ang="0">
              <a:pos x="connsiteX92" y="connsiteY92"/>
            </a:cxn>
            <a:cxn ang="0">
              <a:pos x="connsiteX93" y="connsiteY93"/>
            </a:cxn>
            <a:cxn ang="0">
              <a:pos x="connsiteX94" y="connsiteY94"/>
            </a:cxn>
            <a:cxn ang="0">
              <a:pos x="connsiteX95" y="connsiteY95"/>
            </a:cxn>
            <a:cxn ang="0">
              <a:pos x="connsiteX96" y="connsiteY96"/>
            </a:cxn>
            <a:cxn ang="0">
              <a:pos x="connsiteX97" y="connsiteY97"/>
            </a:cxn>
            <a:cxn ang="0">
              <a:pos x="connsiteX98" y="connsiteY98"/>
            </a:cxn>
            <a:cxn ang="0">
              <a:pos x="connsiteX99" y="connsiteY99"/>
            </a:cxn>
            <a:cxn ang="0">
              <a:pos x="connsiteX100" y="connsiteY100"/>
            </a:cxn>
            <a:cxn ang="0">
              <a:pos x="connsiteX101" y="connsiteY101"/>
            </a:cxn>
            <a:cxn ang="0">
              <a:pos x="connsiteX102" y="connsiteY102"/>
            </a:cxn>
            <a:cxn ang="0">
              <a:pos x="connsiteX103" y="connsiteY103"/>
            </a:cxn>
            <a:cxn ang="0">
              <a:pos x="connsiteX104" y="connsiteY104"/>
            </a:cxn>
            <a:cxn ang="0">
              <a:pos x="connsiteX105" y="connsiteY105"/>
            </a:cxn>
            <a:cxn ang="0">
              <a:pos x="connsiteX106" y="connsiteY106"/>
            </a:cxn>
            <a:cxn ang="0">
              <a:pos x="connsiteX107" y="connsiteY107"/>
            </a:cxn>
            <a:cxn ang="0">
              <a:pos x="connsiteX108" y="connsiteY108"/>
            </a:cxn>
            <a:cxn ang="0">
              <a:pos x="connsiteX109" y="connsiteY109"/>
            </a:cxn>
            <a:cxn ang="0">
              <a:pos x="connsiteX110" y="connsiteY110"/>
            </a:cxn>
            <a:cxn ang="0">
              <a:pos x="connsiteX111" y="connsiteY111"/>
            </a:cxn>
            <a:cxn ang="0">
              <a:pos x="connsiteX112" y="connsiteY112"/>
            </a:cxn>
            <a:cxn ang="0">
              <a:pos x="connsiteX113" y="connsiteY113"/>
            </a:cxn>
            <a:cxn ang="0">
              <a:pos x="connsiteX114" y="connsiteY114"/>
            </a:cxn>
            <a:cxn ang="0">
              <a:pos x="connsiteX115" y="connsiteY115"/>
            </a:cxn>
            <a:cxn ang="0">
              <a:pos x="connsiteX116" y="connsiteY116"/>
            </a:cxn>
            <a:cxn ang="0">
              <a:pos x="connsiteX117" y="connsiteY117"/>
            </a:cxn>
            <a:cxn ang="0">
              <a:pos x="connsiteX118" y="connsiteY118"/>
            </a:cxn>
            <a:cxn ang="0">
              <a:pos x="connsiteX119" y="connsiteY119"/>
            </a:cxn>
            <a:cxn ang="0">
              <a:pos x="connsiteX120" y="connsiteY120"/>
            </a:cxn>
            <a:cxn ang="0">
              <a:pos x="connsiteX121" y="connsiteY121"/>
            </a:cxn>
            <a:cxn ang="0">
              <a:pos x="connsiteX122" y="connsiteY122"/>
            </a:cxn>
            <a:cxn ang="0">
              <a:pos x="connsiteX123" y="connsiteY123"/>
            </a:cxn>
            <a:cxn ang="0">
              <a:pos x="connsiteX124" y="connsiteY124"/>
            </a:cxn>
            <a:cxn ang="0">
              <a:pos x="connsiteX125" y="connsiteY125"/>
            </a:cxn>
            <a:cxn ang="0">
              <a:pos x="connsiteX126" y="connsiteY126"/>
            </a:cxn>
            <a:cxn ang="0">
              <a:pos x="connsiteX127" y="connsiteY127"/>
            </a:cxn>
            <a:cxn ang="0">
              <a:pos x="connsiteX128" y="connsiteY128"/>
            </a:cxn>
            <a:cxn ang="0">
              <a:pos x="connsiteX129" y="connsiteY129"/>
            </a:cxn>
            <a:cxn ang="0">
              <a:pos x="connsiteX130" y="connsiteY130"/>
            </a:cxn>
            <a:cxn ang="0">
              <a:pos x="connsiteX131" y="connsiteY131"/>
            </a:cxn>
            <a:cxn ang="0">
              <a:pos x="connsiteX132" y="connsiteY132"/>
            </a:cxn>
            <a:cxn ang="0">
              <a:pos x="connsiteX133" y="connsiteY133"/>
            </a:cxn>
            <a:cxn ang="0">
              <a:pos x="connsiteX134" y="connsiteY134"/>
            </a:cxn>
            <a:cxn ang="0">
              <a:pos x="connsiteX135" y="connsiteY135"/>
            </a:cxn>
            <a:cxn ang="0">
              <a:pos x="connsiteX136" y="connsiteY136"/>
            </a:cxn>
            <a:cxn ang="0">
              <a:pos x="connsiteX137" y="connsiteY137"/>
            </a:cxn>
            <a:cxn ang="0">
              <a:pos x="connsiteX138" y="connsiteY138"/>
            </a:cxn>
            <a:cxn ang="0">
              <a:pos x="connsiteX139" y="connsiteY139"/>
            </a:cxn>
            <a:cxn ang="0">
              <a:pos x="connsiteX140" y="connsiteY140"/>
            </a:cxn>
            <a:cxn ang="0">
              <a:pos x="connsiteX141" y="connsiteY141"/>
            </a:cxn>
            <a:cxn ang="0">
              <a:pos x="connsiteX142" y="connsiteY142"/>
            </a:cxn>
            <a:cxn ang="0">
              <a:pos x="connsiteX143" y="connsiteY143"/>
            </a:cxn>
            <a:cxn ang="0">
              <a:pos x="connsiteX144" y="connsiteY144"/>
            </a:cxn>
            <a:cxn ang="0">
              <a:pos x="connsiteX145" y="connsiteY145"/>
            </a:cxn>
            <a:cxn ang="0">
              <a:pos x="connsiteX146" y="connsiteY146"/>
            </a:cxn>
            <a:cxn ang="0">
              <a:pos x="connsiteX147" y="connsiteY147"/>
            </a:cxn>
            <a:cxn ang="0">
              <a:pos x="connsiteX148" y="connsiteY148"/>
            </a:cxn>
            <a:cxn ang="0">
              <a:pos x="connsiteX149" y="connsiteY149"/>
            </a:cxn>
            <a:cxn ang="0">
              <a:pos x="connsiteX150" y="connsiteY150"/>
            </a:cxn>
            <a:cxn ang="0">
              <a:pos x="connsiteX151" y="connsiteY151"/>
            </a:cxn>
            <a:cxn ang="0">
              <a:pos x="connsiteX152" y="connsiteY152"/>
            </a:cxn>
            <a:cxn ang="0">
              <a:pos x="connsiteX153" y="connsiteY153"/>
            </a:cxn>
            <a:cxn ang="0">
              <a:pos x="connsiteX154" y="connsiteY154"/>
            </a:cxn>
            <a:cxn ang="0">
              <a:pos x="connsiteX155" y="connsiteY155"/>
            </a:cxn>
            <a:cxn ang="0">
              <a:pos x="connsiteX156" y="connsiteY156"/>
            </a:cxn>
            <a:cxn ang="0">
              <a:pos x="connsiteX157" y="connsiteY157"/>
            </a:cxn>
            <a:cxn ang="0">
              <a:pos x="connsiteX158" y="connsiteY158"/>
            </a:cxn>
            <a:cxn ang="0">
              <a:pos x="connsiteX159" y="connsiteY159"/>
            </a:cxn>
            <a:cxn ang="0">
              <a:pos x="connsiteX160" y="connsiteY160"/>
            </a:cxn>
            <a:cxn ang="0">
              <a:pos x="connsiteX161" y="connsiteY161"/>
            </a:cxn>
            <a:cxn ang="0">
              <a:pos x="connsiteX162" y="connsiteY162"/>
            </a:cxn>
            <a:cxn ang="0">
              <a:pos x="connsiteX163" y="connsiteY163"/>
            </a:cxn>
            <a:cxn ang="0">
              <a:pos x="connsiteX164" y="connsiteY164"/>
            </a:cxn>
            <a:cxn ang="0">
              <a:pos x="connsiteX165" y="connsiteY165"/>
            </a:cxn>
            <a:cxn ang="0">
              <a:pos x="connsiteX166" y="connsiteY166"/>
            </a:cxn>
            <a:cxn ang="0">
              <a:pos x="connsiteX167" y="connsiteY167"/>
            </a:cxn>
            <a:cxn ang="0">
              <a:pos x="connsiteX168" y="connsiteY168"/>
            </a:cxn>
            <a:cxn ang="0">
              <a:pos x="connsiteX169" y="connsiteY169"/>
            </a:cxn>
            <a:cxn ang="0">
              <a:pos x="connsiteX170" y="connsiteY170"/>
            </a:cxn>
            <a:cxn ang="0">
              <a:pos x="connsiteX171" y="connsiteY171"/>
            </a:cxn>
            <a:cxn ang="0">
              <a:pos x="connsiteX172" y="connsiteY172"/>
            </a:cxn>
            <a:cxn ang="0">
              <a:pos x="connsiteX173" y="connsiteY173"/>
            </a:cxn>
            <a:cxn ang="0">
              <a:pos x="connsiteX174" y="connsiteY174"/>
            </a:cxn>
            <a:cxn ang="0">
              <a:pos x="connsiteX175" y="connsiteY175"/>
            </a:cxn>
            <a:cxn ang="0">
              <a:pos x="connsiteX176" y="connsiteY176"/>
            </a:cxn>
            <a:cxn ang="0">
              <a:pos x="connsiteX177" y="connsiteY177"/>
            </a:cxn>
            <a:cxn ang="0">
              <a:pos x="connsiteX178" y="connsiteY178"/>
            </a:cxn>
            <a:cxn ang="0">
              <a:pos x="connsiteX179" y="connsiteY179"/>
            </a:cxn>
            <a:cxn ang="0">
              <a:pos x="connsiteX180" y="connsiteY180"/>
            </a:cxn>
            <a:cxn ang="0">
              <a:pos x="connsiteX181" y="connsiteY181"/>
            </a:cxn>
            <a:cxn ang="0">
              <a:pos x="connsiteX182" y="connsiteY182"/>
            </a:cxn>
            <a:cxn ang="0">
              <a:pos x="connsiteX183" y="connsiteY183"/>
            </a:cxn>
            <a:cxn ang="0">
              <a:pos x="connsiteX184" y="connsiteY184"/>
            </a:cxn>
            <a:cxn ang="0">
              <a:pos x="connsiteX185" y="connsiteY185"/>
            </a:cxn>
            <a:cxn ang="0">
              <a:pos x="connsiteX186" y="connsiteY186"/>
            </a:cxn>
            <a:cxn ang="0">
              <a:pos x="connsiteX187" y="connsiteY187"/>
            </a:cxn>
            <a:cxn ang="0">
              <a:pos x="connsiteX188" y="connsiteY188"/>
            </a:cxn>
            <a:cxn ang="0">
              <a:pos x="connsiteX189" y="connsiteY189"/>
            </a:cxn>
            <a:cxn ang="0">
              <a:pos x="connsiteX190" y="connsiteY190"/>
            </a:cxn>
            <a:cxn ang="0">
              <a:pos x="connsiteX191" y="connsiteY191"/>
            </a:cxn>
            <a:cxn ang="0">
              <a:pos x="connsiteX192" y="connsiteY192"/>
            </a:cxn>
            <a:cxn ang="0">
              <a:pos x="connsiteX193" y="connsiteY193"/>
            </a:cxn>
            <a:cxn ang="0">
              <a:pos x="connsiteX194" y="connsiteY194"/>
            </a:cxn>
            <a:cxn ang="0">
              <a:pos x="connsiteX195" y="connsiteY195"/>
            </a:cxn>
            <a:cxn ang="0">
              <a:pos x="connsiteX196" y="connsiteY196"/>
            </a:cxn>
            <a:cxn ang="0">
              <a:pos x="connsiteX197" y="connsiteY197"/>
            </a:cxn>
            <a:cxn ang="0">
              <a:pos x="connsiteX198" y="connsiteY198"/>
            </a:cxn>
            <a:cxn ang="0">
              <a:pos x="connsiteX199" y="connsiteY199"/>
            </a:cxn>
            <a:cxn ang="0">
              <a:pos x="connsiteX200" y="connsiteY200"/>
            </a:cxn>
            <a:cxn ang="0">
              <a:pos x="connsiteX201" y="connsiteY201"/>
            </a:cxn>
            <a:cxn ang="0">
              <a:pos x="connsiteX202" y="connsiteY202"/>
            </a:cxn>
            <a:cxn ang="0">
              <a:pos x="connsiteX203" y="connsiteY203"/>
            </a:cxn>
            <a:cxn ang="0">
              <a:pos x="connsiteX204" y="connsiteY204"/>
            </a:cxn>
            <a:cxn ang="0">
              <a:pos x="connsiteX205" y="connsiteY205"/>
            </a:cxn>
            <a:cxn ang="0">
              <a:pos x="connsiteX206" y="connsiteY206"/>
            </a:cxn>
            <a:cxn ang="0">
              <a:pos x="connsiteX207" y="connsiteY207"/>
            </a:cxn>
            <a:cxn ang="0">
              <a:pos x="connsiteX208" y="connsiteY208"/>
            </a:cxn>
            <a:cxn ang="0">
              <a:pos x="connsiteX209" y="connsiteY209"/>
            </a:cxn>
            <a:cxn ang="0">
              <a:pos x="connsiteX210" y="connsiteY210"/>
            </a:cxn>
            <a:cxn ang="0">
              <a:pos x="connsiteX211" y="connsiteY211"/>
            </a:cxn>
            <a:cxn ang="0">
              <a:pos x="connsiteX212" y="connsiteY212"/>
            </a:cxn>
            <a:cxn ang="0">
              <a:pos x="connsiteX213" y="connsiteY213"/>
            </a:cxn>
            <a:cxn ang="0">
              <a:pos x="connsiteX214" y="connsiteY214"/>
            </a:cxn>
            <a:cxn ang="0">
              <a:pos x="connsiteX215" y="connsiteY215"/>
            </a:cxn>
            <a:cxn ang="0">
              <a:pos x="connsiteX216" y="connsiteY216"/>
            </a:cxn>
            <a:cxn ang="0">
              <a:pos x="connsiteX217" y="connsiteY217"/>
            </a:cxn>
            <a:cxn ang="0">
              <a:pos x="connsiteX218" y="connsiteY218"/>
            </a:cxn>
            <a:cxn ang="0">
              <a:pos x="connsiteX219" y="connsiteY219"/>
            </a:cxn>
            <a:cxn ang="0">
              <a:pos x="connsiteX220" y="connsiteY220"/>
            </a:cxn>
            <a:cxn ang="0">
              <a:pos x="connsiteX221" y="connsiteY221"/>
            </a:cxn>
            <a:cxn ang="0">
              <a:pos x="connsiteX222" y="connsiteY222"/>
            </a:cxn>
            <a:cxn ang="0">
              <a:pos x="connsiteX223" y="connsiteY223"/>
            </a:cxn>
            <a:cxn ang="0">
              <a:pos x="connsiteX224" y="connsiteY224"/>
            </a:cxn>
            <a:cxn ang="0">
              <a:pos x="connsiteX225" y="connsiteY225"/>
            </a:cxn>
            <a:cxn ang="0">
              <a:pos x="connsiteX226" y="connsiteY226"/>
            </a:cxn>
            <a:cxn ang="0">
              <a:pos x="connsiteX227" y="connsiteY227"/>
            </a:cxn>
            <a:cxn ang="0">
              <a:pos x="connsiteX228" y="connsiteY228"/>
            </a:cxn>
            <a:cxn ang="0">
              <a:pos x="connsiteX229" y="connsiteY229"/>
            </a:cxn>
            <a:cxn ang="0">
              <a:pos x="connsiteX230" y="connsiteY230"/>
            </a:cxn>
            <a:cxn ang="0">
              <a:pos x="connsiteX231" y="connsiteY231"/>
            </a:cxn>
            <a:cxn ang="0">
              <a:pos x="connsiteX232" y="connsiteY232"/>
            </a:cxn>
            <a:cxn ang="0">
              <a:pos x="connsiteX233" y="connsiteY233"/>
            </a:cxn>
            <a:cxn ang="0">
              <a:pos x="connsiteX234" y="connsiteY234"/>
            </a:cxn>
            <a:cxn ang="0">
              <a:pos x="connsiteX235" y="connsiteY235"/>
            </a:cxn>
            <a:cxn ang="0">
              <a:pos x="connsiteX236" y="connsiteY236"/>
            </a:cxn>
            <a:cxn ang="0">
              <a:pos x="connsiteX237" y="connsiteY237"/>
            </a:cxn>
            <a:cxn ang="0">
              <a:pos x="connsiteX238" y="connsiteY238"/>
            </a:cxn>
            <a:cxn ang="0">
              <a:pos x="connsiteX239" y="connsiteY239"/>
            </a:cxn>
          </a:cxnLst>
          <a:rect l="l" t="t" r="r" b="b"/>
          <a:pathLst>
            <a:path w="375245" h="484187">
              <a:moveTo>
                <a:pt x="344984" y="0"/>
              </a:moveTo>
              <a:lnTo>
                <a:pt x="30262" y="0"/>
              </a:lnTo>
              <a:cubicBezTo>
                <a:pt x="13557" y="20"/>
                <a:pt x="20" y="13557"/>
                <a:pt x="0" y="30262"/>
              </a:cubicBezTo>
              <a:lnTo>
                <a:pt x="0" y="453926"/>
              </a:lnTo>
              <a:cubicBezTo>
                <a:pt x="20" y="470631"/>
                <a:pt x="13557" y="484168"/>
                <a:pt x="30262" y="484188"/>
              </a:cubicBezTo>
              <a:lnTo>
                <a:pt x="344984" y="484188"/>
              </a:lnTo>
              <a:cubicBezTo>
                <a:pt x="361689" y="484168"/>
                <a:pt x="375225" y="470631"/>
                <a:pt x="375245" y="453926"/>
              </a:cubicBezTo>
              <a:lnTo>
                <a:pt x="375245" y="30262"/>
              </a:lnTo>
              <a:cubicBezTo>
                <a:pt x="375225" y="13557"/>
                <a:pt x="361689" y="20"/>
                <a:pt x="344984" y="0"/>
              </a:cubicBezTo>
              <a:close/>
              <a:moveTo>
                <a:pt x="30262" y="12105"/>
              </a:moveTo>
              <a:lnTo>
                <a:pt x="344984" y="12105"/>
              </a:lnTo>
              <a:cubicBezTo>
                <a:pt x="355012" y="12105"/>
                <a:pt x="363141" y="20234"/>
                <a:pt x="363141" y="30262"/>
              </a:cubicBezTo>
              <a:lnTo>
                <a:pt x="363141" y="90785"/>
              </a:lnTo>
              <a:lnTo>
                <a:pt x="308670" y="90785"/>
              </a:lnTo>
              <a:lnTo>
                <a:pt x="308670" y="84733"/>
              </a:lnTo>
              <a:cubicBezTo>
                <a:pt x="308670" y="71363"/>
                <a:pt x="297830" y="60523"/>
                <a:pt x="284460" y="60523"/>
              </a:cubicBezTo>
              <a:cubicBezTo>
                <a:pt x="271090" y="60523"/>
                <a:pt x="260251" y="71363"/>
                <a:pt x="260251" y="84733"/>
              </a:cubicBezTo>
              <a:lnTo>
                <a:pt x="260251" y="90785"/>
              </a:lnTo>
              <a:lnTo>
                <a:pt x="248146" y="90785"/>
              </a:lnTo>
              <a:lnTo>
                <a:pt x="248146" y="84733"/>
              </a:lnTo>
              <a:cubicBezTo>
                <a:pt x="248146" y="71363"/>
                <a:pt x="237307" y="60523"/>
                <a:pt x="223937" y="60523"/>
              </a:cubicBezTo>
              <a:cubicBezTo>
                <a:pt x="210567" y="60523"/>
                <a:pt x="199727" y="71363"/>
                <a:pt x="199727" y="84733"/>
              </a:cubicBezTo>
              <a:lnTo>
                <a:pt x="199727" y="90785"/>
              </a:lnTo>
              <a:lnTo>
                <a:pt x="114995" y="90785"/>
              </a:lnTo>
              <a:lnTo>
                <a:pt x="114995" y="84733"/>
              </a:lnTo>
              <a:cubicBezTo>
                <a:pt x="114995" y="71363"/>
                <a:pt x="104155" y="60523"/>
                <a:pt x="90785" y="60523"/>
              </a:cubicBezTo>
              <a:cubicBezTo>
                <a:pt x="77415" y="60523"/>
                <a:pt x="66576" y="71363"/>
                <a:pt x="66576" y="84733"/>
              </a:cubicBezTo>
              <a:lnTo>
                <a:pt x="66576" y="90785"/>
              </a:lnTo>
              <a:lnTo>
                <a:pt x="12105" y="90785"/>
              </a:lnTo>
              <a:lnTo>
                <a:pt x="12105" y="30262"/>
              </a:lnTo>
              <a:cubicBezTo>
                <a:pt x="12105" y="20234"/>
                <a:pt x="20234" y="12105"/>
                <a:pt x="30262" y="12105"/>
              </a:cubicBezTo>
              <a:close/>
              <a:moveTo>
                <a:pt x="284460" y="351036"/>
              </a:moveTo>
              <a:cubicBezTo>
                <a:pt x="271090" y="351036"/>
                <a:pt x="260251" y="361875"/>
                <a:pt x="260251" y="375245"/>
              </a:cubicBezTo>
              <a:lnTo>
                <a:pt x="260251" y="381298"/>
              </a:lnTo>
              <a:lnTo>
                <a:pt x="248146" y="381298"/>
              </a:lnTo>
              <a:lnTo>
                <a:pt x="248146" y="375245"/>
              </a:lnTo>
              <a:cubicBezTo>
                <a:pt x="248146" y="361875"/>
                <a:pt x="237307" y="351036"/>
                <a:pt x="223937" y="351036"/>
              </a:cubicBezTo>
              <a:cubicBezTo>
                <a:pt x="210567" y="351036"/>
                <a:pt x="199727" y="361875"/>
                <a:pt x="199727" y="375245"/>
              </a:cubicBezTo>
              <a:lnTo>
                <a:pt x="199727" y="381298"/>
              </a:lnTo>
              <a:lnTo>
                <a:pt x="114995" y="381298"/>
              </a:lnTo>
              <a:lnTo>
                <a:pt x="114995" y="375245"/>
              </a:lnTo>
              <a:cubicBezTo>
                <a:pt x="114995" y="361875"/>
                <a:pt x="104155" y="351036"/>
                <a:pt x="90785" y="351036"/>
              </a:cubicBezTo>
              <a:cubicBezTo>
                <a:pt x="77415" y="351036"/>
                <a:pt x="66576" y="361875"/>
                <a:pt x="66576" y="375245"/>
              </a:cubicBezTo>
              <a:lnTo>
                <a:pt x="66576" y="381298"/>
              </a:lnTo>
              <a:lnTo>
                <a:pt x="12105" y="381298"/>
              </a:lnTo>
              <a:lnTo>
                <a:pt x="12105" y="296565"/>
              </a:lnTo>
              <a:lnTo>
                <a:pt x="66576" y="296565"/>
              </a:lnTo>
              <a:lnTo>
                <a:pt x="66576" y="302617"/>
              </a:lnTo>
              <a:cubicBezTo>
                <a:pt x="66576" y="315987"/>
                <a:pt x="77415" y="326827"/>
                <a:pt x="90785" y="326827"/>
              </a:cubicBezTo>
              <a:cubicBezTo>
                <a:pt x="104155" y="326827"/>
                <a:pt x="114995" y="315987"/>
                <a:pt x="114995" y="302617"/>
              </a:cubicBezTo>
              <a:lnTo>
                <a:pt x="114995" y="296565"/>
              </a:lnTo>
              <a:lnTo>
                <a:pt x="127099" y="296565"/>
              </a:lnTo>
              <a:lnTo>
                <a:pt x="127099" y="302617"/>
              </a:lnTo>
              <a:cubicBezTo>
                <a:pt x="127099" y="315987"/>
                <a:pt x="137938" y="326827"/>
                <a:pt x="151309" y="326827"/>
              </a:cubicBezTo>
              <a:cubicBezTo>
                <a:pt x="164679" y="326827"/>
                <a:pt x="175518" y="315987"/>
                <a:pt x="175518" y="302617"/>
              </a:cubicBezTo>
              <a:lnTo>
                <a:pt x="175518" y="296565"/>
              </a:lnTo>
              <a:lnTo>
                <a:pt x="260251" y="296565"/>
              </a:lnTo>
              <a:lnTo>
                <a:pt x="260251" y="302617"/>
              </a:lnTo>
              <a:cubicBezTo>
                <a:pt x="260251" y="315987"/>
                <a:pt x="271090" y="326827"/>
                <a:pt x="284460" y="326827"/>
              </a:cubicBezTo>
              <a:cubicBezTo>
                <a:pt x="297830" y="326827"/>
                <a:pt x="308670" y="315987"/>
                <a:pt x="308670" y="302617"/>
              </a:cubicBezTo>
              <a:lnTo>
                <a:pt x="308670" y="296565"/>
              </a:lnTo>
              <a:lnTo>
                <a:pt x="363141" y="296565"/>
              </a:lnTo>
              <a:lnTo>
                <a:pt x="363141" y="381298"/>
              </a:lnTo>
              <a:lnTo>
                <a:pt x="308670" y="381298"/>
              </a:lnTo>
              <a:lnTo>
                <a:pt x="308670" y="375245"/>
              </a:lnTo>
              <a:cubicBezTo>
                <a:pt x="308670" y="361875"/>
                <a:pt x="297830" y="351036"/>
                <a:pt x="284460" y="351036"/>
              </a:cubicBezTo>
              <a:close/>
              <a:moveTo>
                <a:pt x="296565" y="375245"/>
              </a:moveTo>
              <a:lnTo>
                <a:pt x="296565" y="399455"/>
              </a:lnTo>
              <a:cubicBezTo>
                <a:pt x="296565" y="406140"/>
                <a:pt x="291146" y="411559"/>
                <a:pt x="284460" y="411559"/>
              </a:cubicBezTo>
              <a:cubicBezTo>
                <a:pt x="277775" y="411559"/>
                <a:pt x="272355" y="406140"/>
                <a:pt x="272355" y="399455"/>
              </a:cubicBezTo>
              <a:lnTo>
                <a:pt x="272355" y="375245"/>
              </a:lnTo>
              <a:cubicBezTo>
                <a:pt x="272355" y="368560"/>
                <a:pt x="277775" y="363141"/>
                <a:pt x="284460" y="363141"/>
              </a:cubicBezTo>
              <a:cubicBezTo>
                <a:pt x="291146" y="363141"/>
                <a:pt x="296565" y="368560"/>
                <a:pt x="296565" y="375245"/>
              </a:cubicBezTo>
              <a:close/>
              <a:moveTo>
                <a:pt x="236041" y="375245"/>
              </a:moveTo>
              <a:lnTo>
                <a:pt x="236041" y="399455"/>
              </a:lnTo>
              <a:cubicBezTo>
                <a:pt x="236041" y="406140"/>
                <a:pt x="230622" y="411559"/>
                <a:pt x="223937" y="411559"/>
              </a:cubicBezTo>
              <a:cubicBezTo>
                <a:pt x="217251" y="411559"/>
                <a:pt x="211832" y="406140"/>
                <a:pt x="211832" y="399455"/>
              </a:cubicBezTo>
              <a:lnTo>
                <a:pt x="211832" y="375245"/>
              </a:lnTo>
              <a:cubicBezTo>
                <a:pt x="211832" y="368560"/>
                <a:pt x="217251" y="363141"/>
                <a:pt x="223937" y="363141"/>
              </a:cubicBezTo>
              <a:cubicBezTo>
                <a:pt x="230622" y="363141"/>
                <a:pt x="236041" y="368560"/>
                <a:pt x="236041" y="375245"/>
              </a:cubicBezTo>
              <a:close/>
              <a:moveTo>
                <a:pt x="102890" y="375245"/>
              </a:moveTo>
              <a:lnTo>
                <a:pt x="102890" y="399455"/>
              </a:lnTo>
              <a:cubicBezTo>
                <a:pt x="102890" y="406140"/>
                <a:pt x="97471" y="411559"/>
                <a:pt x="90785" y="411559"/>
              </a:cubicBezTo>
              <a:cubicBezTo>
                <a:pt x="84100" y="411559"/>
                <a:pt x="78680" y="406140"/>
                <a:pt x="78680" y="399455"/>
              </a:cubicBezTo>
              <a:lnTo>
                <a:pt x="78680" y="375245"/>
              </a:lnTo>
              <a:cubicBezTo>
                <a:pt x="78680" y="368560"/>
                <a:pt x="84100" y="363141"/>
                <a:pt x="90785" y="363141"/>
              </a:cubicBezTo>
              <a:cubicBezTo>
                <a:pt x="97471" y="363141"/>
                <a:pt x="102890" y="368560"/>
                <a:pt x="102890" y="375245"/>
              </a:cubicBezTo>
              <a:close/>
              <a:moveTo>
                <a:pt x="78680" y="302617"/>
              </a:moveTo>
              <a:lnTo>
                <a:pt x="78680" y="278408"/>
              </a:lnTo>
              <a:cubicBezTo>
                <a:pt x="78680" y="271722"/>
                <a:pt x="84100" y="266303"/>
                <a:pt x="90785" y="266303"/>
              </a:cubicBezTo>
              <a:cubicBezTo>
                <a:pt x="97471" y="266303"/>
                <a:pt x="102890" y="271722"/>
                <a:pt x="102890" y="278408"/>
              </a:cubicBezTo>
              <a:lnTo>
                <a:pt x="102890" y="302617"/>
              </a:lnTo>
              <a:cubicBezTo>
                <a:pt x="102890" y="309303"/>
                <a:pt x="97471" y="314722"/>
                <a:pt x="90785" y="314722"/>
              </a:cubicBezTo>
              <a:cubicBezTo>
                <a:pt x="84100" y="314722"/>
                <a:pt x="78680" y="309303"/>
                <a:pt x="78680" y="302617"/>
              </a:cubicBezTo>
              <a:close/>
              <a:moveTo>
                <a:pt x="139204" y="302617"/>
              </a:moveTo>
              <a:lnTo>
                <a:pt x="139204" y="278408"/>
              </a:lnTo>
              <a:cubicBezTo>
                <a:pt x="139204" y="271722"/>
                <a:pt x="144623" y="266303"/>
                <a:pt x="151309" y="266303"/>
              </a:cubicBezTo>
              <a:cubicBezTo>
                <a:pt x="157994" y="266303"/>
                <a:pt x="163413" y="271722"/>
                <a:pt x="163413" y="278408"/>
              </a:cubicBezTo>
              <a:lnTo>
                <a:pt x="163413" y="302617"/>
              </a:lnTo>
              <a:cubicBezTo>
                <a:pt x="163413" y="309303"/>
                <a:pt x="157994" y="314722"/>
                <a:pt x="151309" y="314722"/>
              </a:cubicBezTo>
              <a:cubicBezTo>
                <a:pt x="144623" y="314722"/>
                <a:pt x="139204" y="309303"/>
                <a:pt x="139204" y="302617"/>
              </a:cubicBezTo>
              <a:close/>
              <a:moveTo>
                <a:pt x="272355" y="302617"/>
              </a:moveTo>
              <a:lnTo>
                <a:pt x="272355" y="278408"/>
              </a:lnTo>
              <a:cubicBezTo>
                <a:pt x="272355" y="271722"/>
                <a:pt x="277775" y="266303"/>
                <a:pt x="284460" y="266303"/>
              </a:cubicBezTo>
              <a:cubicBezTo>
                <a:pt x="291146" y="266303"/>
                <a:pt x="296565" y="271722"/>
                <a:pt x="296565" y="278408"/>
              </a:cubicBezTo>
              <a:lnTo>
                <a:pt x="296565" y="302617"/>
              </a:lnTo>
              <a:cubicBezTo>
                <a:pt x="296565" y="309303"/>
                <a:pt x="291146" y="314722"/>
                <a:pt x="284460" y="314722"/>
              </a:cubicBezTo>
              <a:cubicBezTo>
                <a:pt x="277775" y="314722"/>
                <a:pt x="272355" y="309303"/>
                <a:pt x="272355" y="302617"/>
              </a:cubicBezTo>
              <a:close/>
              <a:moveTo>
                <a:pt x="308670" y="284460"/>
              </a:moveTo>
              <a:lnTo>
                <a:pt x="308670" y="278408"/>
              </a:lnTo>
              <a:cubicBezTo>
                <a:pt x="308670" y="265038"/>
                <a:pt x="297830" y="254198"/>
                <a:pt x="284460" y="254198"/>
              </a:cubicBezTo>
              <a:cubicBezTo>
                <a:pt x="271090" y="254198"/>
                <a:pt x="260251" y="265038"/>
                <a:pt x="260251" y="278408"/>
              </a:cubicBezTo>
              <a:lnTo>
                <a:pt x="260251" y="284460"/>
              </a:lnTo>
              <a:lnTo>
                <a:pt x="175518" y="284460"/>
              </a:lnTo>
              <a:lnTo>
                <a:pt x="175518" y="278408"/>
              </a:lnTo>
              <a:cubicBezTo>
                <a:pt x="175518" y="265038"/>
                <a:pt x="164679" y="254198"/>
                <a:pt x="151309" y="254198"/>
              </a:cubicBezTo>
              <a:cubicBezTo>
                <a:pt x="137938" y="254198"/>
                <a:pt x="127099" y="265038"/>
                <a:pt x="127099" y="278408"/>
              </a:cubicBezTo>
              <a:lnTo>
                <a:pt x="127099" y="284460"/>
              </a:lnTo>
              <a:lnTo>
                <a:pt x="114995" y="284460"/>
              </a:lnTo>
              <a:lnTo>
                <a:pt x="114995" y="278408"/>
              </a:lnTo>
              <a:cubicBezTo>
                <a:pt x="114995" y="265038"/>
                <a:pt x="104155" y="254198"/>
                <a:pt x="90785" y="254198"/>
              </a:cubicBezTo>
              <a:cubicBezTo>
                <a:pt x="77415" y="254198"/>
                <a:pt x="66576" y="265038"/>
                <a:pt x="66576" y="278408"/>
              </a:cubicBezTo>
              <a:lnTo>
                <a:pt x="66576" y="284460"/>
              </a:lnTo>
              <a:lnTo>
                <a:pt x="12105" y="284460"/>
              </a:lnTo>
              <a:lnTo>
                <a:pt x="12105" y="199727"/>
              </a:lnTo>
              <a:lnTo>
                <a:pt x="139204" y="199727"/>
              </a:lnTo>
              <a:lnTo>
                <a:pt x="139204" y="205780"/>
              </a:lnTo>
              <a:cubicBezTo>
                <a:pt x="139204" y="219150"/>
                <a:pt x="150043" y="229989"/>
                <a:pt x="163413" y="229989"/>
              </a:cubicBezTo>
              <a:cubicBezTo>
                <a:pt x="176784" y="229989"/>
                <a:pt x="187623" y="219150"/>
                <a:pt x="187623" y="205780"/>
              </a:cubicBezTo>
              <a:lnTo>
                <a:pt x="187623" y="199727"/>
              </a:lnTo>
              <a:lnTo>
                <a:pt x="199727" y="199727"/>
              </a:lnTo>
              <a:lnTo>
                <a:pt x="199727" y="205780"/>
              </a:lnTo>
              <a:cubicBezTo>
                <a:pt x="199727" y="219150"/>
                <a:pt x="210567" y="229989"/>
                <a:pt x="223937" y="229989"/>
              </a:cubicBezTo>
              <a:cubicBezTo>
                <a:pt x="237307" y="229989"/>
                <a:pt x="248146" y="219150"/>
                <a:pt x="248146" y="205780"/>
              </a:cubicBezTo>
              <a:lnTo>
                <a:pt x="248146" y="199727"/>
              </a:lnTo>
              <a:lnTo>
                <a:pt x="260251" y="199727"/>
              </a:lnTo>
              <a:lnTo>
                <a:pt x="260251" y="205780"/>
              </a:lnTo>
              <a:cubicBezTo>
                <a:pt x="260251" y="219150"/>
                <a:pt x="271090" y="229989"/>
                <a:pt x="284460" y="229989"/>
              </a:cubicBezTo>
              <a:cubicBezTo>
                <a:pt x="297830" y="229989"/>
                <a:pt x="308670" y="219150"/>
                <a:pt x="308670" y="205780"/>
              </a:cubicBezTo>
              <a:lnTo>
                <a:pt x="308670" y="199727"/>
              </a:lnTo>
              <a:lnTo>
                <a:pt x="363141" y="199727"/>
              </a:lnTo>
              <a:lnTo>
                <a:pt x="363141" y="284460"/>
              </a:lnTo>
              <a:close/>
              <a:moveTo>
                <a:pt x="151309" y="205780"/>
              </a:moveTo>
              <a:lnTo>
                <a:pt x="151309" y="181570"/>
              </a:lnTo>
              <a:cubicBezTo>
                <a:pt x="151309" y="174885"/>
                <a:pt x="156728" y="169466"/>
                <a:pt x="163413" y="169466"/>
              </a:cubicBezTo>
              <a:cubicBezTo>
                <a:pt x="170099" y="169466"/>
                <a:pt x="175518" y="174885"/>
                <a:pt x="175518" y="181570"/>
              </a:cubicBezTo>
              <a:lnTo>
                <a:pt x="175518" y="205780"/>
              </a:lnTo>
              <a:cubicBezTo>
                <a:pt x="175518" y="212465"/>
                <a:pt x="170099" y="217884"/>
                <a:pt x="163413" y="217884"/>
              </a:cubicBezTo>
              <a:cubicBezTo>
                <a:pt x="156728" y="217884"/>
                <a:pt x="151309" y="212465"/>
                <a:pt x="151309" y="205780"/>
              </a:cubicBezTo>
              <a:close/>
              <a:moveTo>
                <a:pt x="211832" y="205780"/>
              </a:moveTo>
              <a:lnTo>
                <a:pt x="211832" y="181570"/>
              </a:lnTo>
              <a:cubicBezTo>
                <a:pt x="211832" y="174885"/>
                <a:pt x="217251" y="169466"/>
                <a:pt x="223937" y="169466"/>
              </a:cubicBezTo>
              <a:cubicBezTo>
                <a:pt x="230622" y="169466"/>
                <a:pt x="236041" y="174885"/>
                <a:pt x="236041" y="181570"/>
              </a:cubicBezTo>
              <a:lnTo>
                <a:pt x="236041" y="205780"/>
              </a:lnTo>
              <a:cubicBezTo>
                <a:pt x="236041" y="212465"/>
                <a:pt x="230622" y="217884"/>
                <a:pt x="223937" y="217884"/>
              </a:cubicBezTo>
              <a:cubicBezTo>
                <a:pt x="217251" y="217884"/>
                <a:pt x="211832" y="212465"/>
                <a:pt x="211832" y="205780"/>
              </a:cubicBezTo>
              <a:close/>
              <a:moveTo>
                <a:pt x="272355" y="205780"/>
              </a:moveTo>
              <a:lnTo>
                <a:pt x="272355" y="181570"/>
              </a:lnTo>
              <a:cubicBezTo>
                <a:pt x="272355" y="174885"/>
                <a:pt x="277775" y="169466"/>
                <a:pt x="284460" y="169466"/>
              </a:cubicBezTo>
              <a:cubicBezTo>
                <a:pt x="291146" y="169466"/>
                <a:pt x="296565" y="174885"/>
                <a:pt x="296565" y="181570"/>
              </a:cubicBezTo>
              <a:lnTo>
                <a:pt x="296565" y="205780"/>
              </a:lnTo>
              <a:cubicBezTo>
                <a:pt x="296565" y="212465"/>
                <a:pt x="291146" y="217884"/>
                <a:pt x="284460" y="217884"/>
              </a:cubicBezTo>
              <a:cubicBezTo>
                <a:pt x="277775" y="217884"/>
                <a:pt x="272355" y="212465"/>
                <a:pt x="272355" y="205780"/>
              </a:cubicBezTo>
              <a:close/>
              <a:moveTo>
                <a:pt x="308670" y="187623"/>
              </a:moveTo>
              <a:lnTo>
                <a:pt x="308670" y="181570"/>
              </a:lnTo>
              <a:cubicBezTo>
                <a:pt x="308670" y="168200"/>
                <a:pt x="297830" y="157361"/>
                <a:pt x="284460" y="157361"/>
              </a:cubicBezTo>
              <a:cubicBezTo>
                <a:pt x="271090" y="157361"/>
                <a:pt x="260251" y="168200"/>
                <a:pt x="260251" y="181570"/>
              </a:cubicBezTo>
              <a:lnTo>
                <a:pt x="260251" y="187623"/>
              </a:lnTo>
              <a:lnTo>
                <a:pt x="248146" y="187623"/>
              </a:lnTo>
              <a:lnTo>
                <a:pt x="248146" y="181570"/>
              </a:lnTo>
              <a:cubicBezTo>
                <a:pt x="248146" y="168200"/>
                <a:pt x="237307" y="157361"/>
                <a:pt x="223937" y="157361"/>
              </a:cubicBezTo>
              <a:cubicBezTo>
                <a:pt x="210567" y="157361"/>
                <a:pt x="199727" y="168200"/>
                <a:pt x="199727" y="181570"/>
              </a:cubicBezTo>
              <a:lnTo>
                <a:pt x="199727" y="187623"/>
              </a:lnTo>
              <a:lnTo>
                <a:pt x="187623" y="187623"/>
              </a:lnTo>
              <a:lnTo>
                <a:pt x="187623" y="181570"/>
              </a:lnTo>
              <a:cubicBezTo>
                <a:pt x="187623" y="168200"/>
                <a:pt x="176784" y="157361"/>
                <a:pt x="163413" y="157361"/>
              </a:cubicBezTo>
              <a:cubicBezTo>
                <a:pt x="150043" y="157361"/>
                <a:pt x="139204" y="168200"/>
                <a:pt x="139204" y="181570"/>
              </a:cubicBezTo>
              <a:lnTo>
                <a:pt x="139204" y="187623"/>
              </a:lnTo>
              <a:lnTo>
                <a:pt x="12105" y="187623"/>
              </a:lnTo>
              <a:lnTo>
                <a:pt x="12105" y="102890"/>
              </a:lnTo>
              <a:lnTo>
                <a:pt x="66576" y="102890"/>
              </a:lnTo>
              <a:lnTo>
                <a:pt x="66576" y="108942"/>
              </a:lnTo>
              <a:cubicBezTo>
                <a:pt x="66576" y="122312"/>
                <a:pt x="77415" y="133152"/>
                <a:pt x="90785" y="133152"/>
              </a:cubicBezTo>
              <a:cubicBezTo>
                <a:pt x="104155" y="133152"/>
                <a:pt x="114995" y="122312"/>
                <a:pt x="114995" y="108942"/>
              </a:cubicBezTo>
              <a:lnTo>
                <a:pt x="114995" y="102890"/>
              </a:lnTo>
              <a:lnTo>
                <a:pt x="199727" y="102890"/>
              </a:lnTo>
              <a:lnTo>
                <a:pt x="199727" y="108942"/>
              </a:lnTo>
              <a:cubicBezTo>
                <a:pt x="199727" y="122312"/>
                <a:pt x="210567" y="133152"/>
                <a:pt x="223937" y="133152"/>
              </a:cubicBezTo>
              <a:cubicBezTo>
                <a:pt x="237307" y="133152"/>
                <a:pt x="248146" y="122312"/>
                <a:pt x="248146" y="108942"/>
              </a:cubicBezTo>
              <a:lnTo>
                <a:pt x="248146" y="102890"/>
              </a:lnTo>
              <a:lnTo>
                <a:pt x="260251" y="102890"/>
              </a:lnTo>
              <a:lnTo>
                <a:pt x="260251" y="108942"/>
              </a:lnTo>
              <a:cubicBezTo>
                <a:pt x="260251" y="122312"/>
                <a:pt x="271090" y="133152"/>
                <a:pt x="284460" y="133152"/>
              </a:cubicBezTo>
              <a:cubicBezTo>
                <a:pt x="297830" y="133152"/>
                <a:pt x="308670" y="122312"/>
                <a:pt x="308670" y="108942"/>
              </a:cubicBezTo>
              <a:lnTo>
                <a:pt x="308670" y="102890"/>
              </a:lnTo>
              <a:lnTo>
                <a:pt x="363141" y="102890"/>
              </a:lnTo>
              <a:lnTo>
                <a:pt x="363141" y="187623"/>
              </a:lnTo>
              <a:close/>
              <a:moveTo>
                <a:pt x="78680" y="108942"/>
              </a:moveTo>
              <a:lnTo>
                <a:pt x="78680" y="84733"/>
              </a:lnTo>
              <a:cubicBezTo>
                <a:pt x="78680" y="78047"/>
                <a:pt x="84100" y="72628"/>
                <a:pt x="90785" y="72628"/>
              </a:cubicBezTo>
              <a:cubicBezTo>
                <a:pt x="97471" y="72628"/>
                <a:pt x="102890" y="78047"/>
                <a:pt x="102890" y="84733"/>
              </a:cubicBezTo>
              <a:lnTo>
                <a:pt x="102890" y="108942"/>
              </a:lnTo>
              <a:cubicBezTo>
                <a:pt x="102890" y="115628"/>
                <a:pt x="97471" y="121047"/>
                <a:pt x="90785" y="121047"/>
              </a:cubicBezTo>
              <a:cubicBezTo>
                <a:pt x="84100" y="121047"/>
                <a:pt x="78680" y="115628"/>
                <a:pt x="78680" y="108942"/>
              </a:cubicBezTo>
              <a:close/>
              <a:moveTo>
                <a:pt x="211832" y="108942"/>
              </a:moveTo>
              <a:lnTo>
                <a:pt x="211832" y="84733"/>
              </a:lnTo>
              <a:cubicBezTo>
                <a:pt x="211832" y="78047"/>
                <a:pt x="217251" y="72628"/>
                <a:pt x="223937" y="72628"/>
              </a:cubicBezTo>
              <a:cubicBezTo>
                <a:pt x="230622" y="72628"/>
                <a:pt x="236041" y="78047"/>
                <a:pt x="236041" y="84733"/>
              </a:cubicBezTo>
              <a:lnTo>
                <a:pt x="236041" y="108942"/>
              </a:lnTo>
              <a:cubicBezTo>
                <a:pt x="236041" y="115628"/>
                <a:pt x="230622" y="121047"/>
                <a:pt x="223937" y="121047"/>
              </a:cubicBezTo>
              <a:cubicBezTo>
                <a:pt x="217251" y="121047"/>
                <a:pt x="211832" y="115628"/>
                <a:pt x="211832" y="108942"/>
              </a:cubicBezTo>
              <a:close/>
              <a:moveTo>
                <a:pt x="272355" y="108942"/>
              </a:moveTo>
              <a:lnTo>
                <a:pt x="272355" y="84733"/>
              </a:lnTo>
              <a:cubicBezTo>
                <a:pt x="272355" y="78047"/>
                <a:pt x="277775" y="72628"/>
                <a:pt x="284460" y="72628"/>
              </a:cubicBezTo>
              <a:cubicBezTo>
                <a:pt x="291146" y="72628"/>
                <a:pt x="296565" y="78047"/>
                <a:pt x="296565" y="84733"/>
              </a:cubicBezTo>
              <a:lnTo>
                <a:pt x="296565" y="108942"/>
              </a:lnTo>
              <a:cubicBezTo>
                <a:pt x="296565" y="115628"/>
                <a:pt x="291146" y="121047"/>
                <a:pt x="284460" y="121047"/>
              </a:cubicBezTo>
              <a:cubicBezTo>
                <a:pt x="277775" y="121047"/>
                <a:pt x="272355" y="115628"/>
                <a:pt x="272355" y="108942"/>
              </a:cubicBezTo>
              <a:close/>
              <a:moveTo>
                <a:pt x="344984" y="472083"/>
              </a:moveTo>
              <a:lnTo>
                <a:pt x="30262" y="472083"/>
              </a:lnTo>
              <a:cubicBezTo>
                <a:pt x="20234" y="472083"/>
                <a:pt x="12105" y="463954"/>
                <a:pt x="12105" y="453926"/>
              </a:cubicBezTo>
              <a:lnTo>
                <a:pt x="12105" y="393402"/>
              </a:lnTo>
              <a:lnTo>
                <a:pt x="66576" y="393402"/>
              </a:lnTo>
              <a:lnTo>
                <a:pt x="66576" y="399455"/>
              </a:lnTo>
              <a:cubicBezTo>
                <a:pt x="66576" y="412825"/>
                <a:pt x="77415" y="423664"/>
                <a:pt x="90785" y="423664"/>
              </a:cubicBezTo>
              <a:cubicBezTo>
                <a:pt x="104155" y="423664"/>
                <a:pt x="114995" y="412825"/>
                <a:pt x="114995" y="399455"/>
              </a:cubicBezTo>
              <a:lnTo>
                <a:pt x="114995" y="393402"/>
              </a:lnTo>
              <a:lnTo>
                <a:pt x="199727" y="393402"/>
              </a:lnTo>
              <a:lnTo>
                <a:pt x="199727" y="399455"/>
              </a:lnTo>
              <a:cubicBezTo>
                <a:pt x="199727" y="412825"/>
                <a:pt x="210567" y="423664"/>
                <a:pt x="223937" y="423664"/>
              </a:cubicBezTo>
              <a:cubicBezTo>
                <a:pt x="237307" y="423664"/>
                <a:pt x="248146" y="412825"/>
                <a:pt x="248146" y="399455"/>
              </a:cubicBezTo>
              <a:lnTo>
                <a:pt x="248146" y="393402"/>
              </a:lnTo>
              <a:lnTo>
                <a:pt x="260251" y="393402"/>
              </a:lnTo>
              <a:lnTo>
                <a:pt x="260251" y="399455"/>
              </a:lnTo>
              <a:cubicBezTo>
                <a:pt x="260251" y="412825"/>
                <a:pt x="271090" y="423664"/>
                <a:pt x="284460" y="423664"/>
              </a:cubicBezTo>
              <a:cubicBezTo>
                <a:pt x="297830" y="423664"/>
                <a:pt x="308670" y="412825"/>
                <a:pt x="308670" y="399455"/>
              </a:cubicBezTo>
              <a:lnTo>
                <a:pt x="308670" y="393402"/>
              </a:lnTo>
              <a:lnTo>
                <a:pt x="363141" y="393402"/>
              </a:lnTo>
              <a:lnTo>
                <a:pt x="363141" y="453926"/>
              </a:lnTo>
              <a:cubicBezTo>
                <a:pt x="363141" y="463954"/>
                <a:pt x="355012" y="472083"/>
                <a:pt x="344984" y="472083"/>
              </a:cubicBezTo>
              <a:close/>
            </a:path>
          </a:pathLst>
        </a:custGeom>
        <a:solidFill>
          <a:srgbClr val="000000"/>
        </a:solidFill>
        <a:ln w="6052" cap="flat">
          <a:noFill/>
          <a:prstDash val="solid"/>
          <a:miter/>
        </a:ln>
      </xdr:spPr>
      <xdr:txBody>
        <a:bodyPr rtlCol="0" anchor="ctr"/>
        <a:lstStyle/>
        <a:p>
          <a:endParaRPr lang="nb-NO"/>
        </a:p>
      </xdr:txBody>
    </xdr:sp>
    <xdr:clientData/>
  </xdr:twoCellAnchor>
  <xdr:twoCellAnchor>
    <xdr:from>
      <xdr:col>11</xdr:col>
      <xdr:colOff>360064</xdr:colOff>
      <xdr:row>15</xdr:row>
      <xdr:rowOff>76992</xdr:rowOff>
    </xdr:from>
    <xdr:to>
      <xdr:col>11</xdr:col>
      <xdr:colOff>735309</xdr:colOff>
      <xdr:row>17</xdr:row>
      <xdr:rowOff>84929</xdr:rowOff>
    </xdr:to>
    <xdr:sp macro="" textlink="">
      <xdr:nvSpPr>
        <xdr:cNvPr id="13" name="Grafikk 27" descr="Kuleramme kontur">
          <a:extLst>
            <a:ext uri="{FF2B5EF4-FFF2-40B4-BE49-F238E27FC236}">
              <a16:creationId xmlns:a16="http://schemas.microsoft.com/office/drawing/2014/main" id="{EAEC523A-C8C8-A7E4-7854-9066DDC1A80C}"/>
            </a:ext>
          </a:extLst>
        </xdr:cNvPr>
        <xdr:cNvSpPr/>
      </xdr:nvSpPr>
      <xdr:spPr>
        <a:xfrm>
          <a:off x="7551439" y="3563142"/>
          <a:ext cx="375245" cy="484187"/>
        </a:xfrm>
        <a:custGeom>
          <a:avLst/>
          <a:gdLst>
            <a:gd name="connsiteX0" fmla="*/ 344984 w 375245"/>
            <a:gd name="connsiteY0" fmla="*/ 0 h 484187"/>
            <a:gd name="connsiteX1" fmla="*/ 30262 w 375245"/>
            <a:gd name="connsiteY1" fmla="*/ 0 h 484187"/>
            <a:gd name="connsiteX2" fmla="*/ 0 w 375245"/>
            <a:gd name="connsiteY2" fmla="*/ 30262 h 484187"/>
            <a:gd name="connsiteX3" fmla="*/ 0 w 375245"/>
            <a:gd name="connsiteY3" fmla="*/ 453926 h 484187"/>
            <a:gd name="connsiteX4" fmla="*/ 30262 w 375245"/>
            <a:gd name="connsiteY4" fmla="*/ 484188 h 484187"/>
            <a:gd name="connsiteX5" fmla="*/ 344984 w 375245"/>
            <a:gd name="connsiteY5" fmla="*/ 484188 h 484187"/>
            <a:gd name="connsiteX6" fmla="*/ 375245 w 375245"/>
            <a:gd name="connsiteY6" fmla="*/ 453926 h 484187"/>
            <a:gd name="connsiteX7" fmla="*/ 375245 w 375245"/>
            <a:gd name="connsiteY7" fmla="*/ 30262 h 484187"/>
            <a:gd name="connsiteX8" fmla="*/ 344984 w 375245"/>
            <a:gd name="connsiteY8" fmla="*/ 0 h 484187"/>
            <a:gd name="connsiteX9" fmla="*/ 30262 w 375245"/>
            <a:gd name="connsiteY9" fmla="*/ 12105 h 484187"/>
            <a:gd name="connsiteX10" fmla="*/ 344984 w 375245"/>
            <a:gd name="connsiteY10" fmla="*/ 12105 h 484187"/>
            <a:gd name="connsiteX11" fmla="*/ 363141 w 375245"/>
            <a:gd name="connsiteY11" fmla="*/ 30262 h 484187"/>
            <a:gd name="connsiteX12" fmla="*/ 363141 w 375245"/>
            <a:gd name="connsiteY12" fmla="*/ 90785 h 484187"/>
            <a:gd name="connsiteX13" fmla="*/ 308670 w 375245"/>
            <a:gd name="connsiteY13" fmla="*/ 90785 h 484187"/>
            <a:gd name="connsiteX14" fmla="*/ 308670 w 375245"/>
            <a:gd name="connsiteY14" fmla="*/ 84733 h 484187"/>
            <a:gd name="connsiteX15" fmla="*/ 284460 w 375245"/>
            <a:gd name="connsiteY15" fmla="*/ 60523 h 484187"/>
            <a:gd name="connsiteX16" fmla="*/ 260251 w 375245"/>
            <a:gd name="connsiteY16" fmla="*/ 84733 h 484187"/>
            <a:gd name="connsiteX17" fmla="*/ 260251 w 375245"/>
            <a:gd name="connsiteY17" fmla="*/ 90785 h 484187"/>
            <a:gd name="connsiteX18" fmla="*/ 248146 w 375245"/>
            <a:gd name="connsiteY18" fmla="*/ 90785 h 484187"/>
            <a:gd name="connsiteX19" fmla="*/ 248146 w 375245"/>
            <a:gd name="connsiteY19" fmla="*/ 84733 h 484187"/>
            <a:gd name="connsiteX20" fmla="*/ 223937 w 375245"/>
            <a:gd name="connsiteY20" fmla="*/ 60523 h 484187"/>
            <a:gd name="connsiteX21" fmla="*/ 199727 w 375245"/>
            <a:gd name="connsiteY21" fmla="*/ 84733 h 484187"/>
            <a:gd name="connsiteX22" fmla="*/ 199727 w 375245"/>
            <a:gd name="connsiteY22" fmla="*/ 90785 h 484187"/>
            <a:gd name="connsiteX23" fmla="*/ 114995 w 375245"/>
            <a:gd name="connsiteY23" fmla="*/ 90785 h 484187"/>
            <a:gd name="connsiteX24" fmla="*/ 114995 w 375245"/>
            <a:gd name="connsiteY24" fmla="*/ 84733 h 484187"/>
            <a:gd name="connsiteX25" fmla="*/ 90785 w 375245"/>
            <a:gd name="connsiteY25" fmla="*/ 60523 h 484187"/>
            <a:gd name="connsiteX26" fmla="*/ 66576 w 375245"/>
            <a:gd name="connsiteY26" fmla="*/ 84733 h 484187"/>
            <a:gd name="connsiteX27" fmla="*/ 66576 w 375245"/>
            <a:gd name="connsiteY27" fmla="*/ 90785 h 484187"/>
            <a:gd name="connsiteX28" fmla="*/ 12105 w 375245"/>
            <a:gd name="connsiteY28" fmla="*/ 90785 h 484187"/>
            <a:gd name="connsiteX29" fmla="*/ 12105 w 375245"/>
            <a:gd name="connsiteY29" fmla="*/ 30262 h 484187"/>
            <a:gd name="connsiteX30" fmla="*/ 30262 w 375245"/>
            <a:gd name="connsiteY30" fmla="*/ 12105 h 484187"/>
            <a:gd name="connsiteX31" fmla="*/ 284460 w 375245"/>
            <a:gd name="connsiteY31" fmla="*/ 351036 h 484187"/>
            <a:gd name="connsiteX32" fmla="*/ 260251 w 375245"/>
            <a:gd name="connsiteY32" fmla="*/ 375245 h 484187"/>
            <a:gd name="connsiteX33" fmla="*/ 260251 w 375245"/>
            <a:gd name="connsiteY33" fmla="*/ 381298 h 484187"/>
            <a:gd name="connsiteX34" fmla="*/ 248146 w 375245"/>
            <a:gd name="connsiteY34" fmla="*/ 381298 h 484187"/>
            <a:gd name="connsiteX35" fmla="*/ 248146 w 375245"/>
            <a:gd name="connsiteY35" fmla="*/ 375245 h 484187"/>
            <a:gd name="connsiteX36" fmla="*/ 223937 w 375245"/>
            <a:gd name="connsiteY36" fmla="*/ 351036 h 484187"/>
            <a:gd name="connsiteX37" fmla="*/ 199727 w 375245"/>
            <a:gd name="connsiteY37" fmla="*/ 375245 h 484187"/>
            <a:gd name="connsiteX38" fmla="*/ 199727 w 375245"/>
            <a:gd name="connsiteY38" fmla="*/ 381298 h 484187"/>
            <a:gd name="connsiteX39" fmla="*/ 114995 w 375245"/>
            <a:gd name="connsiteY39" fmla="*/ 381298 h 484187"/>
            <a:gd name="connsiteX40" fmla="*/ 114995 w 375245"/>
            <a:gd name="connsiteY40" fmla="*/ 375245 h 484187"/>
            <a:gd name="connsiteX41" fmla="*/ 90785 w 375245"/>
            <a:gd name="connsiteY41" fmla="*/ 351036 h 484187"/>
            <a:gd name="connsiteX42" fmla="*/ 66576 w 375245"/>
            <a:gd name="connsiteY42" fmla="*/ 375245 h 484187"/>
            <a:gd name="connsiteX43" fmla="*/ 66576 w 375245"/>
            <a:gd name="connsiteY43" fmla="*/ 381298 h 484187"/>
            <a:gd name="connsiteX44" fmla="*/ 12105 w 375245"/>
            <a:gd name="connsiteY44" fmla="*/ 381298 h 484187"/>
            <a:gd name="connsiteX45" fmla="*/ 12105 w 375245"/>
            <a:gd name="connsiteY45" fmla="*/ 296565 h 484187"/>
            <a:gd name="connsiteX46" fmla="*/ 66576 w 375245"/>
            <a:gd name="connsiteY46" fmla="*/ 296565 h 484187"/>
            <a:gd name="connsiteX47" fmla="*/ 66576 w 375245"/>
            <a:gd name="connsiteY47" fmla="*/ 302617 h 484187"/>
            <a:gd name="connsiteX48" fmla="*/ 90785 w 375245"/>
            <a:gd name="connsiteY48" fmla="*/ 326827 h 484187"/>
            <a:gd name="connsiteX49" fmla="*/ 114995 w 375245"/>
            <a:gd name="connsiteY49" fmla="*/ 302617 h 484187"/>
            <a:gd name="connsiteX50" fmla="*/ 114995 w 375245"/>
            <a:gd name="connsiteY50" fmla="*/ 296565 h 484187"/>
            <a:gd name="connsiteX51" fmla="*/ 127099 w 375245"/>
            <a:gd name="connsiteY51" fmla="*/ 296565 h 484187"/>
            <a:gd name="connsiteX52" fmla="*/ 127099 w 375245"/>
            <a:gd name="connsiteY52" fmla="*/ 302617 h 484187"/>
            <a:gd name="connsiteX53" fmla="*/ 151309 w 375245"/>
            <a:gd name="connsiteY53" fmla="*/ 326827 h 484187"/>
            <a:gd name="connsiteX54" fmla="*/ 175518 w 375245"/>
            <a:gd name="connsiteY54" fmla="*/ 302617 h 484187"/>
            <a:gd name="connsiteX55" fmla="*/ 175518 w 375245"/>
            <a:gd name="connsiteY55" fmla="*/ 296565 h 484187"/>
            <a:gd name="connsiteX56" fmla="*/ 260251 w 375245"/>
            <a:gd name="connsiteY56" fmla="*/ 296565 h 484187"/>
            <a:gd name="connsiteX57" fmla="*/ 260251 w 375245"/>
            <a:gd name="connsiteY57" fmla="*/ 302617 h 484187"/>
            <a:gd name="connsiteX58" fmla="*/ 284460 w 375245"/>
            <a:gd name="connsiteY58" fmla="*/ 326827 h 484187"/>
            <a:gd name="connsiteX59" fmla="*/ 308670 w 375245"/>
            <a:gd name="connsiteY59" fmla="*/ 302617 h 484187"/>
            <a:gd name="connsiteX60" fmla="*/ 308670 w 375245"/>
            <a:gd name="connsiteY60" fmla="*/ 296565 h 484187"/>
            <a:gd name="connsiteX61" fmla="*/ 363141 w 375245"/>
            <a:gd name="connsiteY61" fmla="*/ 296565 h 484187"/>
            <a:gd name="connsiteX62" fmla="*/ 363141 w 375245"/>
            <a:gd name="connsiteY62" fmla="*/ 381298 h 484187"/>
            <a:gd name="connsiteX63" fmla="*/ 308670 w 375245"/>
            <a:gd name="connsiteY63" fmla="*/ 381298 h 484187"/>
            <a:gd name="connsiteX64" fmla="*/ 308670 w 375245"/>
            <a:gd name="connsiteY64" fmla="*/ 375245 h 484187"/>
            <a:gd name="connsiteX65" fmla="*/ 284460 w 375245"/>
            <a:gd name="connsiteY65" fmla="*/ 351036 h 484187"/>
            <a:gd name="connsiteX66" fmla="*/ 296565 w 375245"/>
            <a:gd name="connsiteY66" fmla="*/ 375245 h 484187"/>
            <a:gd name="connsiteX67" fmla="*/ 296565 w 375245"/>
            <a:gd name="connsiteY67" fmla="*/ 399455 h 484187"/>
            <a:gd name="connsiteX68" fmla="*/ 284460 w 375245"/>
            <a:gd name="connsiteY68" fmla="*/ 411559 h 484187"/>
            <a:gd name="connsiteX69" fmla="*/ 272355 w 375245"/>
            <a:gd name="connsiteY69" fmla="*/ 399455 h 484187"/>
            <a:gd name="connsiteX70" fmla="*/ 272355 w 375245"/>
            <a:gd name="connsiteY70" fmla="*/ 375245 h 484187"/>
            <a:gd name="connsiteX71" fmla="*/ 284460 w 375245"/>
            <a:gd name="connsiteY71" fmla="*/ 363141 h 484187"/>
            <a:gd name="connsiteX72" fmla="*/ 296565 w 375245"/>
            <a:gd name="connsiteY72" fmla="*/ 375245 h 484187"/>
            <a:gd name="connsiteX73" fmla="*/ 236041 w 375245"/>
            <a:gd name="connsiteY73" fmla="*/ 375245 h 484187"/>
            <a:gd name="connsiteX74" fmla="*/ 236041 w 375245"/>
            <a:gd name="connsiteY74" fmla="*/ 399455 h 484187"/>
            <a:gd name="connsiteX75" fmla="*/ 223937 w 375245"/>
            <a:gd name="connsiteY75" fmla="*/ 411559 h 484187"/>
            <a:gd name="connsiteX76" fmla="*/ 211832 w 375245"/>
            <a:gd name="connsiteY76" fmla="*/ 399455 h 484187"/>
            <a:gd name="connsiteX77" fmla="*/ 211832 w 375245"/>
            <a:gd name="connsiteY77" fmla="*/ 375245 h 484187"/>
            <a:gd name="connsiteX78" fmla="*/ 223937 w 375245"/>
            <a:gd name="connsiteY78" fmla="*/ 363141 h 484187"/>
            <a:gd name="connsiteX79" fmla="*/ 236041 w 375245"/>
            <a:gd name="connsiteY79" fmla="*/ 375245 h 484187"/>
            <a:gd name="connsiteX80" fmla="*/ 102890 w 375245"/>
            <a:gd name="connsiteY80" fmla="*/ 375245 h 484187"/>
            <a:gd name="connsiteX81" fmla="*/ 102890 w 375245"/>
            <a:gd name="connsiteY81" fmla="*/ 399455 h 484187"/>
            <a:gd name="connsiteX82" fmla="*/ 90785 w 375245"/>
            <a:gd name="connsiteY82" fmla="*/ 411559 h 484187"/>
            <a:gd name="connsiteX83" fmla="*/ 78680 w 375245"/>
            <a:gd name="connsiteY83" fmla="*/ 399455 h 484187"/>
            <a:gd name="connsiteX84" fmla="*/ 78680 w 375245"/>
            <a:gd name="connsiteY84" fmla="*/ 375245 h 484187"/>
            <a:gd name="connsiteX85" fmla="*/ 90785 w 375245"/>
            <a:gd name="connsiteY85" fmla="*/ 363141 h 484187"/>
            <a:gd name="connsiteX86" fmla="*/ 102890 w 375245"/>
            <a:gd name="connsiteY86" fmla="*/ 375245 h 484187"/>
            <a:gd name="connsiteX87" fmla="*/ 78680 w 375245"/>
            <a:gd name="connsiteY87" fmla="*/ 302617 h 484187"/>
            <a:gd name="connsiteX88" fmla="*/ 78680 w 375245"/>
            <a:gd name="connsiteY88" fmla="*/ 278408 h 484187"/>
            <a:gd name="connsiteX89" fmla="*/ 90785 w 375245"/>
            <a:gd name="connsiteY89" fmla="*/ 266303 h 484187"/>
            <a:gd name="connsiteX90" fmla="*/ 102890 w 375245"/>
            <a:gd name="connsiteY90" fmla="*/ 278408 h 484187"/>
            <a:gd name="connsiteX91" fmla="*/ 102890 w 375245"/>
            <a:gd name="connsiteY91" fmla="*/ 302617 h 484187"/>
            <a:gd name="connsiteX92" fmla="*/ 90785 w 375245"/>
            <a:gd name="connsiteY92" fmla="*/ 314722 h 484187"/>
            <a:gd name="connsiteX93" fmla="*/ 78680 w 375245"/>
            <a:gd name="connsiteY93" fmla="*/ 302617 h 484187"/>
            <a:gd name="connsiteX94" fmla="*/ 139204 w 375245"/>
            <a:gd name="connsiteY94" fmla="*/ 302617 h 484187"/>
            <a:gd name="connsiteX95" fmla="*/ 139204 w 375245"/>
            <a:gd name="connsiteY95" fmla="*/ 278408 h 484187"/>
            <a:gd name="connsiteX96" fmla="*/ 151309 w 375245"/>
            <a:gd name="connsiteY96" fmla="*/ 266303 h 484187"/>
            <a:gd name="connsiteX97" fmla="*/ 163413 w 375245"/>
            <a:gd name="connsiteY97" fmla="*/ 278408 h 484187"/>
            <a:gd name="connsiteX98" fmla="*/ 163413 w 375245"/>
            <a:gd name="connsiteY98" fmla="*/ 302617 h 484187"/>
            <a:gd name="connsiteX99" fmla="*/ 151309 w 375245"/>
            <a:gd name="connsiteY99" fmla="*/ 314722 h 484187"/>
            <a:gd name="connsiteX100" fmla="*/ 139204 w 375245"/>
            <a:gd name="connsiteY100" fmla="*/ 302617 h 484187"/>
            <a:gd name="connsiteX101" fmla="*/ 272355 w 375245"/>
            <a:gd name="connsiteY101" fmla="*/ 302617 h 484187"/>
            <a:gd name="connsiteX102" fmla="*/ 272355 w 375245"/>
            <a:gd name="connsiteY102" fmla="*/ 278408 h 484187"/>
            <a:gd name="connsiteX103" fmla="*/ 284460 w 375245"/>
            <a:gd name="connsiteY103" fmla="*/ 266303 h 484187"/>
            <a:gd name="connsiteX104" fmla="*/ 296565 w 375245"/>
            <a:gd name="connsiteY104" fmla="*/ 278408 h 484187"/>
            <a:gd name="connsiteX105" fmla="*/ 296565 w 375245"/>
            <a:gd name="connsiteY105" fmla="*/ 302617 h 484187"/>
            <a:gd name="connsiteX106" fmla="*/ 284460 w 375245"/>
            <a:gd name="connsiteY106" fmla="*/ 314722 h 484187"/>
            <a:gd name="connsiteX107" fmla="*/ 272355 w 375245"/>
            <a:gd name="connsiteY107" fmla="*/ 302617 h 484187"/>
            <a:gd name="connsiteX108" fmla="*/ 308670 w 375245"/>
            <a:gd name="connsiteY108" fmla="*/ 284460 h 484187"/>
            <a:gd name="connsiteX109" fmla="*/ 308670 w 375245"/>
            <a:gd name="connsiteY109" fmla="*/ 278408 h 484187"/>
            <a:gd name="connsiteX110" fmla="*/ 284460 w 375245"/>
            <a:gd name="connsiteY110" fmla="*/ 254198 h 484187"/>
            <a:gd name="connsiteX111" fmla="*/ 260251 w 375245"/>
            <a:gd name="connsiteY111" fmla="*/ 278408 h 484187"/>
            <a:gd name="connsiteX112" fmla="*/ 260251 w 375245"/>
            <a:gd name="connsiteY112" fmla="*/ 284460 h 484187"/>
            <a:gd name="connsiteX113" fmla="*/ 175518 w 375245"/>
            <a:gd name="connsiteY113" fmla="*/ 284460 h 484187"/>
            <a:gd name="connsiteX114" fmla="*/ 175518 w 375245"/>
            <a:gd name="connsiteY114" fmla="*/ 278408 h 484187"/>
            <a:gd name="connsiteX115" fmla="*/ 151309 w 375245"/>
            <a:gd name="connsiteY115" fmla="*/ 254198 h 484187"/>
            <a:gd name="connsiteX116" fmla="*/ 127099 w 375245"/>
            <a:gd name="connsiteY116" fmla="*/ 278408 h 484187"/>
            <a:gd name="connsiteX117" fmla="*/ 127099 w 375245"/>
            <a:gd name="connsiteY117" fmla="*/ 284460 h 484187"/>
            <a:gd name="connsiteX118" fmla="*/ 114995 w 375245"/>
            <a:gd name="connsiteY118" fmla="*/ 284460 h 484187"/>
            <a:gd name="connsiteX119" fmla="*/ 114995 w 375245"/>
            <a:gd name="connsiteY119" fmla="*/ 278408 h 484187"/>
            <a:gd name="connsiteX120" fmla="*/ 90785 w 375245"/>
            <a:gd name="connsiteY120" fmla="*/ 254198 h 484187"/>
            <a:gd name="connsiteX121" fmla="*/ 66576 w 375245"/>
            <a:gd name="connsiteY121" fmla="*/ 278408 h 484187"/>
            <a:gd name="connsiteX122" fmla="*/ 66576 w 375245"/>
            <a:gd name="connsiteY122" fmla="*/ 284460 h 484187"/>
            <a:gd name="connsiteX123" fmla="*/ 12105 w 375245"/>
            <a:gd name="connsiteY123" fmla="*/ 284460 h 484187"/>
            <a:gd name="connsiteX124" fmla="*/ 12105 w 375245"/>
            <a:gd name="connsiteY124" fmla="*/ 199727 h 484187"/>
            <a:gd name="connsiteX125" fmla="*/ 139204 w 375245"/>
            <a:gd name="connsiteY125" fmla="*/ 199727 h 484187"/>
            <a:gd name="connsiteX126" fmla="*/ 139204 w 375245"/>
            <a:gd name="connsiteY126" fmla="*/ 205780 h 484187"/>
            <a:gd name="connsiteX127" fmla="*/ 163413 w 375245"/>
            <a:gd name="connsiteY127" fmla="*/ 229989 h 484187"/>
            <a:gd name="connsiteX128" fmla="*/ 187623 w 375245"/>
            <a:gd name="connsiteY128" fmla="*/ 205780 h 484187"/>
            <a:gd name="connsiteX129" fmla="*/ 187623 w 375245"/>
            <a:gd name="connsiteY129" fmla="*/ 199727 h 484187"/>
            <a:gd name="connsiteX130" fmla="*/ 199727 w 375245"/>
            <a:gd name="connsiteY130" fmla="*/ 199727 h 484187"/>
            <a:gd name="connsiteX131" fmla="*/ 199727 w 375245"/>
            <a:gd name="connsiteY131" fmla="*/ 205780 h 484187"/>
            <a:gd name="connsiteX132" fmla="*/ 223937 w 375245"/>
            <a:gd name="connsiteY132" fmla="*/ 229989 h 484187"/>
            <a:gd name="connsiteX133" fmla="*/ 248146 w 375245"/>
            <a:gd name="connsiteY133" fmla="*/ 205780 h 484187"/>
            <a:gd name="connsiteX134" fmla="*/ 248146 w 375245"/>
            <a:gd name="connsiteY134" fmla="*/ 199727 h 484187"/>
            <a:gd name="connsiteX135" fmla="*/ 260251 w 375245"/>
            <a:gd name="connsiteY135" fmla="*/ 199727 h 484187"/>
            <a:gd name="connsiteX136" fmla="*/ 260251 w 375245"/>
            <a:gd name="connsiteY136" fmla="*/ 205780 h 484187"/>
            <a:gd name="connsiteX137" fmla="*/ 284460 w 375245"/>
            <a:gd name="connsiteY137" fmla="*/ 229989 h 484187"/>
            <a:gd name="connsiteX138" fmla="*/ 308670 w 375245"/>
            <a:gd name="connsiteY138" fmla="*/ 205780 h 484187"/>
            <a:gd name="connsiteX139" fmla="*/ 308670 w 375245"/>
            <a:gd name="connsiteY139" fmla="*/ 199727 h 484187"/>
            <a:gd name="connsiteX140" fmla="*/ 363141 w 375245"/>
            <a:gd name="connsiteY140" fmla="*/ 199727 h 484187"/>
            <a:gd name="connsiteX141" fmla="*/ 363141 w 375245"/>
            <a:gd name="connsiteY141" fmla="*/ 284460 h 484187"/>
            <a:gd name="connsiteX142" fmla="*/ 151309 w 375245"/>
            <a:gd name="connsiteY142" fmla="*/ 205780 h 484187"/>
            <a:gd name="connsiteX143" fmla="*/ 151309 w 375245"/>
            <a:gd name="connsiteY143" fmla="*/ 181570 h 484187"/>
            <a:gd name="connsiteX144" fmla="*/ 163413 w 375245"/>
            <a:gd name="connsiteY144" fmla="*/ 169466 h 484187"/>
            <a:gd name="connsiteX145" fmla="*/ 175518 w 375245"/>
            <a:gd name="connsiteY145" fmla="*/ 181570 h 484187"/>
            <a:gd name="connsiteX146" fmla="*/ 175518 w 375245"/>
            <a:gd name="connsiteY146" fmla="*/ 205780 h 484187"/>
            <a:gd name="connsiteX147" fmla="*/ 163413 w 375245"/>
            <a:gd name="connsiteY147" fmla="*/ 217884 h 484187"/>
            <a:gd name="connsiteX148" fmla="*/ 151309 w 375245"/>
            <a:gd name="connsiteY148" fmla="*/ 205780 h 484187"/>
            <a:gd name="connsiteX149" fmla="*/ 211832 w 375245"/>
            <a:gd name="connsiteY149" fmla="*/ 205780 h 484187"/>
            <a:gd name="connsiteX150" fmla="*/ 211832 w 375245"/>
            <a:gd name="connsiteY150" fmla="*/ 181570 h 484187"/>
            <a:gd name="connsiteX151" fmla="*/ 223937 w 375245"/>
            <a:gd name="connsiteY151" fmla="*/ 169466 h 484187"/>
            <a:gd name="connsiteX152" fmla="*/ 236041 w 375245"/>
            <a:gd name="connsiteY152" fmla="*/ 181570 h 484187"/>
            <a:gd name="connsiteX153" fmla="*/ 236041 w 375245"/>
            <a:gd name="connsiteY153" fmla="*/ 205780 h 484187"/>
            <a:gd name="connsiteX154" fmla="*/ 223937 w 375245"/>
            <a:gd name="connsiteY154" fmla="*/ 217884 h 484187"/>
            <a:gd name="connsiteX155" fmla="*/ 211832 w 375245"/>
            <a:gd name="connsiteY155" fmla="*/ 205780 h 484187"/>
            <a:gd name="connsiteX156" fmla="*/ 272355 w 375245"/>
            <a:gd name="connsiteY156" fmla="*/ 205780 h 484187"/>
            <a:gd name="connsiteX157" fmla="*/ 272355 w 375245"/>
            <a:gd name="connsiteY157" fmla="*/ 181570 h 484187"/>
            <a:gd name="connsiteX158" fmla="*/ 284460 w 375245"/>
            <a:gd name="connsiteY158" fmla="*/ 169466 h 484187"/>
            <a:gd name="connsiteX159" fmla="*/ 296565 w 375245"/>
            <a:gd name="connsiteY159" fmla="*/ 181570 h 484187"/>
            <a:gd name="connsiteX160" fmla="*/ 296565 w 375245"/>
            <a:gd name="connsiteY160" fmla="*/ 205780 h 484187"/>
            <a:gd name="connsiteX161" fmla="*/ 284460 w 375245"/>
            <a:gd name="connsiteY161" fmla="*/ 217884 h 484187"/>
            <a:gd name="connsiteX162" fmla="*/ 272355 w 375245"/>
            <a:gd name="connsiteY162" fmla="*/ 205780 h 484187"/>
            <a:gd name="connsiteX163" fmla="*/ 308670 w 375245"/>
            <a:gd name="connsiteY163" fmla="*/ 187623 h 484187"/>
            <a:gd name="connsiteX164" fmla="*/ 308670 w 375245"/>
            <a:gd name="connsiteY164" fmla="*/ 181570 h 484187"/>
            <a:gd name="connsiteX165" fmla="*/ 284460 w 375245"/>
            <a:gd name="connsiteY165" fmla="*/ 157361 h 484187"/>
            <a:gd name="connsiteX166" fmla="*/ 260251 w 375245"/>
            <a:gd name="connsiteY166" fmla="*/ 181570 h 484187"/>
            <a:gd name="connsiteX167" fmla="*/ 260251 w 375245"/>
            <a:gd name="connsiteY167" fmla="*/ 187623 h 484187"/>
            <a:gd name="connsiteX168" fmla="*/ 248146 w 375245"/>
            <a:gd name="connsiteY168" fmla="*/ 187623 h 484187"/>
            <a:gd name="connsiteX169" fmla="*/ 248146 w 375245"/>
            <a:gd name="connsiteY169" fmla="*/ 181570 h 484187"/>
            <a:gd name="connsiteX170" fmla="*/ 223937 w 375245"/>
            <a:gd name="connsiteY170" fmla="*/ 157361 h 484187"/>
            <a:gd name="connsiteX171" fmla="*/ 199727 w 375245"/>
            <a:gd name="connsiteY171" fmla="*/ 181570 h 484187"/>
            <a:gd name="connsiteX172" fmla="*/ 199727 w 375245"/>
            <a:gd name="connsiteY172" fmla="*/ 187623 h 484187"/>
            <a:gd name="connsiteX173" fmla="*/ 187623 w 375245"/>
            <a:gd name="connsiteY173" fmla="*/ 187623 h 484187"/>
            <a:gd name="connsiteX174" fmla="*/ 187623 w 375245"/>
            <a:gd name="connsiteY174" fmla="*/ 181570 h 484187"/>
            <a:gd name="connsiteX175" fmla="*/ 163413 w 375245"/>
            <a:gd name="connsiteY175" fmla="*/ 157361 h 484187"/>
            <a:gd name="connsiteX176" fmla="*/ 139204 w 375245"/>
            <a:gd name="connsiteY176" fmla="*/ 181570 h 484187"/>
            <a:gd name="connsiteX177" fmla="*/ 139204 w 375245"/>
            <a:gd name="connsiteY177" fmla="*/ 187623 h 484187"/>
            <a:gd name="connsiteX178" fmla="*/ 12105 w 375245"/>
            <a:gd name="connsiteY178" fmla="*/ 187623 h 484187"/>
            <a:gd name="connsiteX179" fmla="*/ 12105 w 375245"/>
            <a:gd name="connsiteY179" fmla="*/ 102890 h 484187"/>
            <a:gd name="connsiteX180" fmla="*/ 66576 w 375245"/>
            <a:gd name="connsiteY180" fmla="*/ 102890 h 484187"/>
            <a:gd name="connsiteX181" fmla="*/ 66576 w 375245"/>
            <a:gd name="connsiteY181" fmla="*/ 108942 h 484187"/>
            <a:gd name="connsiteX182" fmla="*/ 90785 w 375245"/>
            <a:gd name="connsiteY182" fmla="*/ 133152 h 484187"/>
            <a:gd name="connsiteX183" fmla="*/ 114995 w 375245"/>
            <a:gd name="connsiteY183" fmla="*/ 108942 h 484187"/>
            <a:gd name="connsiteX184" fmla="*/ 114995 w 375245"/>
            <a:gd name="connsiteY184" fmla="*/ 102890 h 484187"/>
            <a:gd name="connsiteX185" fmla="*/ 199727 w 375245"/>
            <a:gd name="connsiteY185" fmla="*/ 102890 h 484187"/>
            <a:gd name="connsiteX186" fmla="*/ 199727 w 375245"/>
            <a:gd name="connsiteY186" fmla="*/ 108942 h 484187"/>
            <a:gd name="connsiteX187" fmla="*/ 223937 w 375245"/>
            <a:gd name="connsiteY187" fmla="*/ 133152 h 484187"/>
            <a:gd name="connsiteX188" fmla="*/ 248146 w 375245"/>
            <a:gd name="connsiteY188" fmla="*/ 108942 h 484187"/>
            <a:gd name="connsiteX189" fmla="*/ 248146 w 375245"/>
            <a:gd name="connsiteY189" fmla="*/ 102890 h 484187"/>
            <a:gd name="connsiteX190" fmla="*/ 260251 w 375245"/>
            <a:gd name="connsiteY190" fmla="*/ 102890 h 484187"/>
            <a:gd name="connsiteX191" fmla="*/ 260251 w 375245"/>
            <a:gd name="connsiteY191" fmla="*/ 108942 h 484187"/>
            <a:gd name="connsiteX192" fmla="*/ 284460 w 375245"/>
            <a:gd name="connsiteY192" fmla="*/ 133152 h 484187"/>
            <a:gd name="connsiteX193" fmla="*/ 308670 w 375245"/>
            <a:gd name="connsiteY193" fmla="*/ 108942 h 484187"/>
            <a:gd name="connsiteX194" fmla="*/ 308670 w 375245"/>
            <a:gd name="connsiteY194" fmla="*/ 102890 h 484187"/>
            <a:gd name="connsiteX195" fmla="*/ 363141 w 375245"/>
            <a:gd name="connsiteY195" fmla="*/ 102890 h 484187"/>
            <a:gd name="connsiteX196" fmla="*/ 363141 w 375245"/>
            <a:gd name="connsiteY196" fmla="*/ 187623 h 484187"/>
            <a:gd name="connsiteX197" fmla="*/ 78680 w 375245"/>
            <a:gd name="connsiteY197" fmla="*/ 108942 h 484187"/>
            <a:gd name="connsiteX198" fmla="*/ 78680 w 375245"/>
            <a:gd name="connsiteY198" fmla="*/ 84733 h 484187"/>
            <a:gd name="connsiteX199" fmla="*/ 90785 w 375245"/>
            <a:gd name="connsiteY199" fmla="*/ 72628 h 484187"/>
            <a:gd name="connsiteX200" fmla="*/ 102890 w 375245"/>
            <a:gd name="connsiteY200" fmla="*/ 84733 h 484187"/>
            <a:gd name="connsiteX201" fmla="*/ 102890 w 375245"/>
            <a:gd name="connsiteY201" fmla="*/ 108942 h 484187"/>
            <a:gd name="connsiteX202" fmla="*/ 90785 w 375245"/>
            <a:gd name="connsiteY202" fmla="*/ 121047 h 484187"/>
            <a:gd name="connsiteX203" fmla="*/ 78680 w 375245"/>
            <a:gd name="connsiteY203" fmla="*/ 108942 h 484187"/>
            <a:gd name="connsiteX204" fmla="*/ 211832 w 375245"/>
            <a:gd name="connsiteY204" fmla="*/ 108942 h 484187"/>
            <a:gd name="connsiteX205" fmla="*/ 211832 w 375245"/>
            <a:gd name="connsiteY205" fmla="*/ 84733 h 484187"/>
            <a:gd name="connsiteX206" fmla="*/ 223937 w 375245"/>
            <a:gd name="connsiteY206" fmla="*/ 72628 h 484187"/>
            <a:gd name="connsiteX207" fmla="*/ 236041 w 375245"/>
            <a:gd name="connsiteY207" fmla="*/ 84733 h 484187"/>
            <a:gd name="connsiteX208" fmla="*/ 236041 w 375245"/>
            <a:gd name="connsiteY208" fmla="*/ 108942 h 484187"/>
            <a:gd name="connsiteX209" fmla="*/ 223937 w 375245"/>
            <a:gd name="connsiteY209" fmla="*/ 121047 h 484187"/>
            <a:gd name="connsiteX210" fmla="*/ 211832 w 375245"/>
            <a:gd name="connsiteY210" fmla="*/ 108942 h 484187"/>
            <a:gd name="connsiteX211" fmla="*/ 272355 w 375245"/>
            <a:gd name="connsiteY211" fmla="*/ 108942 h 484187"/>
            <a:gd name="connsiteX212" fmla="*/ 272355 w 375245"/>
            <a:gd name="connsiteY212" fmla="*/ 84733 h 484187"/>
            <a:gd name="connsiteX213" fmla="*/ 284460 w 375245"/>
            <a:gd name="connsiteY213" fmla="*/ 72628 h 484187"/>
            <a:gd name="connsiteX214" fmla="*/ 296565 w 375245"/>
            <a:gd name="connsiteY214" fmla="*/ 84733 h 484187"/>
            <a:gd name="connsiteX215" fmla="*/ 296565 w 375245"/>
            <a:gd name="connsiteY215" fmla="*/ 108942 h 484187"/>
            <a:gd name="connsiteX216" fmla="*/ 284460 w 375245"/>
            <a:gd name="connsiteY216" fmla="*/ 121047 h 484187"/>
            <a:gd name="connsiteX217" fmla="*/ 272355 w 375245"/>
            <a:gd name="connsiteY217" fmla="*/ 108942 h 484187"/>
            <a:gd name="connsiteX218" fmla="*/ 344984 w 375245"/>
            <a:gd name="connsiteY218" fmla="*/ 472083 h 484187"/>
            <a:gd name="connsiteX219" fmla="*/ 30262 w 375245"/>
            <a:gd name="connsiteY219" fmla="*/ 472083 h 484187"/>
            <a:gd name="connsiteX220" fmla="*/ 12105 w 375245"/>
            <a:gd name="connsiteY220" fmla="*/ 453926 h 484187"/>
            <a:gd name="connsiteX221" fmla="*/ 12105 w 375245"/>
            <a:gd name="connsiteY221" fmla="*/ 393402 h 484187"/>
            <a:gd name="connsiteX222" fmla="*/ 66576 w 375245"/>
            <a:gd name="connsiteY222" fmla="*/ 393402 h 484187"/>
            <a:gd name="connsiteX223" fmla="*/ 66576 w 375245"/>
            <a:gd name="connsiteY223" fmla="*/ 399455 h 484187"/>
            <a:gd name="connsiteX224" fmla="*/ 90785 w 375245"/>
            <a:gd name="connsiteY224" fmla="*/ 423664 h 484187"/>
            <a:gd name="connsiteX225" fmla="*/ 114995 w 375245"/>
            <a:gd name="connsiteY225" fmla="*/ 399455 h 484187"/>
            <a:gd name="connsiteX226" fmla="*/ 114995 w 375245"/>
            <a:gd name="connsiteY226" fmla="*/ 393402 h 484187"/>
            <a:gd name="connsiteX227" fmla="*/ 199727 w 375245"/>
            <a:gd name="connsiteY227" fmla="*/ 393402 h 484187"/>
            <a:gd name="connsiteX228" fmla="*/ 199727 w 375245"/>
            <a:gd name="connsiteY228" fmla="*/ 399455 h 484187"/>
            <a:gd name="connsiteX229" fmla="*/ 223937 w 375245"/>
            <a:gd name="connsiteY229" fmla="*/ 423664 h 484187"/>
            <a:gd name="connsiteX230" fmla="*/ 248146 w 375245"/>
            <a:gd name="connsiteY230" fmla="*/ 399455 h 484187"/>
            <a:gd name="connsiteX231" fmla="*/ 248146 w 375245"/>
            <a:gd name="connsiteY231" fmla="*/ 393402 h 484187"/>
            <a:gd name="connsiteX232" fmla="*/ 260251 w 375245"/>
            <a:gd name="connsiteY232" fmla="*/ 393402 h 484187"/>
            <a:gd name="connsiteX233" fmla="*/ 260251 w 375245"/>
            <a:gd name="connsiteY233" fmla="*/ 399455 h 484187"/>
            <a:gd name="connsiteX234" fmla="*/ 284460 w 375245"/>
            <a:gd name="connsiteY234" fmla="*/ 423664 h 484187"/>
            <a:gd name="connsiteX235" fmla="*/ 308670 w 375245"/>
            <a:gd name="connsiteY235" fmla="*/ 399455 h 484187"/>
            <a:gd name="connsiteX236" fmla="*/ 308670 w 375245"/>
            <a:gd name="connsiteY236" fmla="*/ 393402 h 484187"/>
            <a:gd name="connsiteX237" fmla="*/ 363141 w 375245"/>
            <a:gd name="connsiteY237" fmla="*/ 393402 h 484187"/>
            <a:gd name="connsiteX238" fmla="*/ 363141 w 375245"/>
            <a:gd name="connsiteY238" fmla="*/ 453926 h 484187"/>
            <a:gd name="connsiteX239" fmla="*/ 344984 w 375245"/>
            <a:gd name="connsiteY239" fmla="*/ 472083 h 48418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  <a:cxn ang="0">
              <a:pos x="connsiteX71" y="connsiteY71"/>
            </a:cxn>
            <a:cxn ang="0">
              <a:pos x="connsiteX72" y="connsiteY72"/>
            </a:cxn>
            <a:cxn ang="0">
              <a:pos x="connsiteX73" y="connsiteY73"/>
            </a:cxn>
            <a:cxn ang="0">
              <a:pos x="connsiteX74" y="connsiteY74"/>
            </a:cxn>
            <a:cxn ang="0">
              <a:pos x="connsiteX75" y="connsiteY75"/>
            </a:cxn>
            <a:cxn ang="0">
              <a:pos x="connsiteX76" y="connsiteY76"/>
            </a:cxn>
            <a:cxn ang="0">
              <a:pos x="connsiteX77" y="connsiteY77"/>
            </a:cxn>
            <a:cxn ang="0">
              <a:pos x="connsiteX78" y="connsiteY78"/>
            </a:cxn>
            <a:cxn ang="0">
              <a:pos x="connsiteX79" y="connsiteY79"/>
            </a:cxn>
            <a:cxn ang="0">
              <a:pos x="connsiteX80" y="connsiteY80"/>
            </a:cxn>
            <a:cxn ang="0">
              <a:pos x="connsiteX81" y="connsiteY81"/>
            </a:cxn>
            <a:cxn ang="0">
              <a:pos x="connsiteX82" y="connsiteY82"/>
            </a:cxn>
            <a:cxn ang="0">
              <a:pos x="connsiteX83" y="connsiteY83"/>
            </a:cxn>
            <a:cxn ang="0">
              <a:pos x="connsiteX84" y="connsiteY84"/>
            </a:cxn>
            <a:cxn ang="0">
              <a:pos x="connsiteX85" y="connsiteY85"/>
            </a:cxn>
            <a:cxn ang="0">
              <a:pos x="connsiteX86" y="connsiteY86"/>
            </a:cxn>
            <a:cxn ang="0">
              <a:pos x="connsiteX87" y="connsiteY87"/>
            </a:cxn>
            <a:cxn ang="0">
              <a:pos x="connsiteX88" y="connsiteY88"/>
            </a:cxn>
            <a:cxn ang="0">
              <a:pos x="connsiteX89" y="connsiteY89"/>
            </a:cxn>
            <a:cxn ang="0">
              <a:pos x="connsiteX90" y="connsiteY90"/>
            </a:cxn>
            <a:cxn ang="0">
              <a:pos x="connsiteX91" y="connsiteY91"/>
            </a:cxn>
            <a:cxn ang="0">
              <a:pos x="connsiteX92" y="connsiteY92"/>
            </a:cxn>
            <a:cxn ang="0">
              <a:pos x="connsiteX93" y="connsiteY93"/>
            </a:cxn>
            <a:cxn ang="0">
              <a:pos x="connsiteX94" y="connsiteY94"/>
            </a:cxn>
            <a:cxn ang="0">
              <a:pos x="connsiteX95" y="connsiteY95"/>
            </a:cxn>
            <a:cxn ang="0">
              <a:pos x="connsiteX96" y="connsiteY96"/>
            </a:cxn>
            <a:cxn ang="0">
              <a:pos x="connsiteX97" y="connsiteY97"/>
            </a:cxn>
            <a:cxn ang="0">
              <a:pos x="connsiteX98" y="connsiteY98"/>
            </a:cxn>
            <a:cxn ang="0">
              <a:pos x="connsiteX99" y="connsiteY99"/>
            </a:cxn>
            <a:cxn ang="0">
              <a:pos x="connsiteX100" y="connsiteY100"/>
            </a:cxn>
            <a:cxn ang="0">
              <a:pos x="connsiteX101" y="connsiteY101"/>
            </a:cxn>
            <a:cxn ang="0">
              <a:pos x="connsiteX102" y="connsiteY102"/>
            </a:cxn>
            <a:cxn ang="0">
              <a:pos x="connsiteX103" y="connsiteY103"/>
            </a:cxn>
            <a:cxn ang="0">
              <a:pos x="connsiteX104" y="connsiteY104"/>
            </a:cxn>
            <a:cxn ang="0">
              <a:pos x="connsiteX105" y="connsiteY105"/>
            </a:cxn>
            <a:cxn ang="0">
              <a:pos x="connsiteX106" y="connsiteY106"/>
            </a:cxn>
            <a:cxn ang="0">
              <a:pos x="connsiteX107" y="connsiteY107"/>
            </a:cxn>
            <a:cxn ang="0">
              <a:pos x="connsiteX108" y="connsiteY108"/>
            </a:cxn>
            <a:cxn ang="0">
              <a:pos x="connsiteX109" y="connsiteY109"/>
            </a:cxn>
            <a:cxn ang="0">
              <a:pos x="connsiteX110" y="connsiteY110"/>
            </a:cxn>
            <a:cxn ang="0">
              <a:pos x="connsiteX111" y="connsiteY111"/>
            </a:cxn>
            <a:cxn ang="0">
              <a:pos x="connsiteX112" y="connsiteY112"/>
            </a:cxn>
            <a:cxn ang="0">
              <a:pos x="connsiteX113" y="connsiteY113"/>
            </a:cxn>
            <a:cxn ang="0">
              <a:pos x="connsiteX114" y="connsiteY114"/>
            </a:cxn>
            <a:cxn ang="0">
              <a:pos x="connsiteX115" y="connsiteY115"/>
            </a:cxn>
            <a:cxn ang="0">
              <a:pos x="connsiteX116" y="connsiteY116"/>
            </a:cxn>
            <a:cxn ang="0">
              <a:pos x="connsiteX117" y="connsiteY117"/>
            </a:cxn>
            <a:cxn ang="0">
              <a:pos x="connsiteX118" y="connsiteY118"/>
            </a:cxn>
            <a:cxn ang="0">
              <a:pos x="connsiteX119" y="connsiteY119"/>
            </a:cxn>
            <a:cxn ang="0">
              <a:pos x="connsiteX120" y="connsiteY120"/>
            </a:cxn>
            <a:cxn ang="0">
              <a:pos x="connsiteX121" y="connsiteY121"/>
            </a:cxn>
            <a:cxn ang="0">
              <a:pos x="connsiteX122" y="connsiteY122"/>
            </a:cxn>
            <a:cxn ang="0">
              <a:pos x="connsiteX123" y="connsiteY123"/>
            </a:cxn>
            <a:cxn ang="0">
              <a:pos x="connsiteX124" y="connsiteY124"/>
            </a:cxn>
            <a:cxn ang="0">
              <a:pos x="connsiteX125" y="connsiteY125"/>
            </a:cxn>
            <a:cxn ang="0">
              <a:pos x="connsiteX126" y="connsiteY126"/>
            </a:cxn>
            <a:cxn ang="0">
              <a:pos x="connsiteX127" y="connsiteY127"/>
            </a:cxn>
            <a:cxn ang="0">
              <a:pos x="connsiteX128" y="connsiteY128"/>
            </a:cxn>
            <a:cxn ang="0">
              <a:pos x="connsiteX129" y="connsiteY129"/>
            </a:cxn>
            <a:cxn ang="0">
              <a:pos x="connsiteX130" y="connsiteY130"/>
            </a:cxn>
            <a:cxn ang="0">
              <a:pos x="connsiteX131" y="connsiteY131"/>
            </a:cxn>
            <a:cxn ang="0">
              <a:pos x="connsiteX132" y="connsiteY132"/>
            </a:cxn>
            <a:cxn ang="0">
              <a:pos x="connsiteX133" y="connsiteY133"/>
            </a:cxn>
            <a:cxn ang="0">
              <a:pos x="connsiteX134" y="connsiteY134"/>
            </a:cxn>
            <a:cxn ang="0">
              <a:pos x="connsiteX135" y="connsiteY135"/>
            </a:cxn>
            <a:cxn ang="0">
              <a:pos x="connsiteX136" y="connsiteY136"/>
            </a:cxn>
            <a:cxn ang="0">
              <a:pos x="connsiteX137" y="connsiteY137"/>
            </a:cxn>
            <a:cxn ang="0">
              <a:pos x="connsiteX138" y="connsiteY138"/>
            </a:cxn>
            <a:cxn ang="0">
              <a:pos x="connsiteX139" y="connsiteY139"/>
            </a:cxn>
            <a:cxn ang="0">
              <a:pos x="connsiteX140" y="connsiteY140"/>
            </a:cxn>
            <a:cxn ang="0">
              <a:pos x="connsiteX141" y="connsiteY141"/>
            </a:cxn>
            <a:cxn ang="0">
              <a:pos x="connsiteX142" y="connsiteY142"/>
            </a:cxn>
            <a:cxn ang="0">
              <a:pos x="connsiteX143" y="connsiteY143"/>
            </a:cxn>
            <a:cxn ang="0">
              <a:pos x="connsiteX144" y="connsiteY144"/>
            </a:cxn>
            <a:cxn ang="0">
              <a:pos x="connsiteX145" y="connsiteY145"/>
            </a:cxn>
            <a:cxn ang="0">
              <a:pos x="connsiteX146" y="connsiteY146"/>
            </a:cxn>
            <a:cxn ang="0">
              <a:pos x="connsiteX147" y="connsiteY147"/>
            </a:cxn>
            <a:cxn ang="0">
              <a:pos x="connsiteX148" y="connsiteY148"/>
            </a:cxn>
            <a:cxn ang="0">
              <a:pos x="connsiteX149" y="connsiteY149"/>
            </a:cxn>
            <a:cxn ang="0">
              <a:pos x="connsiteX150" y="connsiteY150"/>
            </a:cxn>
            <a:cxn ang="0">
              <a:pos x="connsiteX151" y="connsiteY151"/>
            </a:cxn>
            <a:cxn ang="0">
              <a:pos x="connsiteX152" y="connsiteY152"/>
            </a:cxn>
            <a:cxn ang="0">
              <a:pos x="connsiteX153" y="connsiteY153"/>
            </a:cxn>
            <a:cxn ang="0">
              <a:pos x="connsiteX154" y="connsiteY154"/>
            </a:cxn>
            <a:cxn ang="0">
              <a:pos x="connsiteX155" y="connsiteY155"/>
            </a:cxn>
            <a:cxn ang="0">
              <a:pos x="connsiteX156" y="connsiteY156"/>
            </a:cxn>
            <a:cxn ang="0">
              <a:pos x="connsiteX157" y="connsiteY157"/>
            </a:cxn>
            <a:cxn ang="0">
              <a:pos x="connsiteX158" y="connsiteY158"/>
            </a:cxn>
            <a:cxn ang="0">
              <a:pos x="connsiteX159" y="connsiteY159"/>
            </a:cxn>
            <a:cxn ang="0">
              <a:pos x="connsiteX160" y="connsiteY160"/>
            </a:cxn>
            <a:cxn ang="0">
              <a:pos x="connsiteX161" y="connsiteY161"/>
            </a:cxn>
            <a:cxn ang="0">
              <a:pos x="connsiteX162" y="connsiteY162"/>
            </a:cxn>
            <a:cxn ang="0">
              <a:pos x="connsiteX163" y="connsiteY163"/>
            </a:cxn>
            <a:cxn ang="0">
              <a:pos x="connsiteX164" y="connsiteY164"/>
            </a:cxn>
            <a:cxn ang="0">
              <a:pos x="connsiteX165" y="connsiteY165"/>
            </a:cxn>
            <a:cxn ang="0">
              <a:pos x="connsiteX166" y="connsiteY166"/>
            </a:cxn>
            <a:cxn ang="0">
              <a:pos x="connsiteX167" y="connsiteY167"/>
            </a:cxn>
            <a:cxn ang="0">
              <a:pos x="connsiteX168" y="connsiteY168"/>
            </a:cxn>
            <a:cxn ang="0">
              <a:pos x="connsiteX169" y="connsiteY169"/>
            </a:cxn>
            <a:cxn ang="0">
              <a:pos x="connsiteX170" y="connsiteY170"/>
            </a:cxn>
            <a:cxn ang="0">
              <a:pos x="connsiteX171" y="connsiteY171"/>
            </a:cxn>
            <a:cxn ang="0">
              <a:pos x="connsiteX172" y="connsiteY172"/>
            </a:cxn>
            <a:cxn ang="0">
              <a:pos x="connsiteX173" y="connsiteY173"/>
            </a:cxn>
            <a:cxn ang="0">
              <a:pos x="connsiteX174" y="connsiteY174"/>
            </a:cxn>
            <a:cxn ang="0">
              <a:pos x="connsiteX175" y="connsiteY175"/>
            </a:cxn>
            <a:cxn ang="0">
              <a:pos x="connsiteX176" y="connsiteY176"/>
            </a:cxn>
            <a:cxn ang="0">
              <a:pos x="connsiteX177" y="connsiteY177"/>
            </a:cxn>
            <a:cxn ang="0">
              <a:pos x="connsiteX178" y="connsiteY178"/>
            </a:cxn>
            <a:cxn ang="0">
              <a:pos x="connsiteX179" y="connsiteY179"/>
            </a:cxn>
            <a:cxn ang="0">
              <a:pos x="connsiteX180" y="connsiteY180"/>
            </a:cxn>
            <a:cxn ang="0">
              <a:pos x="connsiteX181" y="connsiteY181"/>
            </a:cxn>
            <a:cxn ang="0">
              <a:pos x="connsiteX182" y="connsiteY182"/>
            </a:cxn>
            <a:cxn ang="0">
              <a:pos x="connsiteX183" y="connsiteY183"/>
            </a:cxn>
            <a:cxn ang="0">
              <a:pos x="connsiteX184" y="connsiteY184"/>
            </a:cxn>
            <a:cxn ang="0">
              <a:pos x="connsiteX185" y="connsiteY185"/>
            </a:cxn>
            <a:cxn ang="0">
              <a:pos x="connsiteX186" y="connsiteY186"/>
            </a:cxn>
            <a:cxn ang="0">
              <a:pos x="connsiteX187" y="connsiteY187"/>
            </a:cxn>
            <a:cxn ang="0">
              <a:pos x="connsiteX188" y="connsiteY188"/>
            </a:cxn>
            <a:cxn ang="0">
              <a:pos x="connsiteX189" y="connsiteY189"/>
            </a:cxn>
            <a:cxn ang="0">
              <a:pos x="connsiteX190" y="connsiteY190"/>
            </a:cxn>
            <a:cxn ang="0">
              <a:pos x="connsiteX191" y="connsiteY191"/>
            </a:cxn>
            <a:cxn ang="0">
              <a:pos x="connsiteX192" y="connsiteY192"/>
            </a:cxn>
            <a:cxn ang="0">
              <a:pos x="connsiteX193" y="connsiteY193"/>
            </a:cxn>
            <a:cxn ang="0">
              <a:pos x="connsiteX194" y="connsiteY194"/>
            </a:cxn>
            <a:cxn ang="0">
              <a:pos x="connsiteX195" y="connsiteY195"/>
            </a:cxn>
            <a:cxn ang="0">
              <a:pos x="connsiteX196" y="connsiteY196"/>
            </a:cxn>
            <a:cxn ang="0">
              <a:pos x="connsiteX197" y="connsiteY197"/>
            </a:cxn>
            <a:cxn ang="0">
              <a:pos x="connsiteX198" y="connsiteY198"/>
            </a:cxn>
            <a:cxn ang="0">
              <a:pos x="connsiteX199" y="connsiteY199"/>
            </a:cxn>
            <a:cxn ang="0">
              <a:pos x="connsiteX200" y="connsiteY200"/>
            </a:cxn>
            <a:cxn ang="0">
              <a:pos x="connsiteX201" y="connsiteY201"/>
            </a:cxn>
            <a:cxn ang="0">
              <a:pos x="connsiteX202" y="connsiteY202"/>
            </a:cxn>
            <a:cxn ang="0">
              <a:pos x="connsiteX203" y="connsiteY203"/>
            </a:cxn>
            <a:cxn ang="0">
              <a:pos x="connsiteX204" y="connsiteY204"/>
            </a:cxn>
            <a:cxn ang="0">
              <a:pos x="connsiteX205" y="connsiteY205"/>
            </a:cxn>
            <a:cxn ang="0">
              <a:pos x="connsiteX206" y="connsiteY206"/>
            </a:cxn>
            <a:cxn ang="0">
              <a:pos x="connsiteX207" y="connsiteY207"/>
            </a:cxn>
            <a:cxn ang="0">
              <a:pos x="connsiteX208" y="connsiteY208"/>
            </a:cxn>
            <a:cxn ang="0">
              <a:pos x="connsiteX209" y="connsiteY209"/>
            </a:cxn>
            <a:cxn ang="0">
              <a:pos x="connsiteX210" y="connsiteY210"/>
            </a:cxn>
            <a:cxn ang="0">
              <a:pos x="connsiteX211" y="connsiteY211"/>
            </a:cxn>
            <a:cxn ang="0">
              <a:pos x="connsiteX212" y="connsiteY212"/>
            </a:cxn>
            <a:cxn ang="0">
              <a:pos x="connsiteX213" y="connsiteY213"/>
            </a:cxn>
            <a:cxn ang="0">
              <a:pos x="connsiteX214" y="connsiteY214"/>
            </a:cxn>
            <a:cxn ang="0">
              <a:pos x="connsiteX215" y="connsiteY215"/>
            </a:cxn>
            <a:cxn ang="0">
              <a:pos x="connsiteX216" y="connsiteY216"/>
            </a:cxn>
            <a:cxn ang="0">
              <a:pos x="connsiteX217" y="connsiteY217"/>
            </a:cxn>
            <a:cxn ang="0">
              <a:pos x="connsiteX218" y="connsiteY218"/>
            </a:cxn>
            <a:cxn ang="0">
              <a:pos x="connsiteX219" y="connsiteY219"/>
            </a:cxn>
            <a:cxn ang="0">
              <a:pos x="connsiteX220" y="connsiteY220"/>
            </a:cxn>
            <a:cxn ang="0">
              <a:pos x="connsiteX221" y="connsiteY221"/>
            </a:cxn>
            <a:cxn ang="0">
              <a:pos x="connsiteX222" y="connsiteY222"/>
            </a:cxn>
            <a:cxn ang="0">
              <a:pos x="connsiteX223" y="connsiteY223"/>
            </a:cxn>
            <a:cxn ang="0">
              <a:pos x="connsiteX224" y="connsiteY224"/>
            </a:cxn>
            <a:cxn ang="0">
              <a:pos x="connsiteX225" y="connsiteY225"/>
            </a:cxn>
            <a:cxn ang="0">
              <a:pos x="connsiteX226" y="connsiteY226"/>
            </a:cxn>
            <a:cxn ang="0">
              <a:pos x="connsiteX227" y="connsiteY227"/>
            </a:cxn>
            <a:cxn ang="0">
              <a:pos x="connsiteX228" y="connsiteY228"/>
            </a:cxn>
            <a:cxn ang="0">
              <a:pos x="connsiteX229" y="connsiteY229"/>
            </a:cxn>
            <a:cxn ang="0">
              <a:pos x="connsiteX230" y="connsiteY230"/>
            </a:cxn>
            <a:cxn ang="0">
              <a:pos x="connsiteX231" y="connsiteY231"/>
            </a:cxn>
            <a:cxn ang="0">
              <a:pos x="connsiteX232" y="connsiteY232"/>
            </a:cxn>
            <a:cxn ang="0">
              <a:pos x="connsiteX233" y="connsiteY233"/>
            </a:cxn>
            <a:cxn ang="0">
              <a:pos x="connsiteX234" y="connsiteY234"/>
            </a:cxn>
            <a:cxn ang="0">
              <a:pos x="connsiteX235" y="connsiteY235"/>
            </a:cxn>
            <a:cxn ang="0">
              <a:pos x="connsiteX236" y="connsiteY236"/>
            </a:cxn>
            <a:cxn ang="0">
              <a:pos x="connsiteX237" y="connsiteY237"/>
            </a:cxn>
            <a:cxn ang="0">
              <a:pos x="connsiteX238" y="connsiteY238"/>
            </a:cxn>
            <a:cxn ang="0">
              <a:pos x="connsiteX239" y="connsiteY239"/>
            </a:cxn>
          </a:cxnLst>
          <a:rect l="l" t="t" r="r" b="b"/>
          <a:pathLst>
            <a:path w="375245" h="484187">
              <a:moveTo>
                <a:pt x="344984" y="0"/>
              </a:moveTo>
              <a:lnTo>
                <a:pt x="30262" y="0"/>
              </a:lnTo>
              <a:cubicBezTo>
                <a:pt x="13557" y="20"/>
                <a:pt x="20" y="13557"/>
                <a:pt x="0" y="30262"/>
              </a:cubicBezTo>
              <a:lnTo>
                <a:pt x="0" y="453926"/>
              </a:lnTo>
              <a:cubicBezTo>
                <a:pt x="20" y="470631"/>
                <a:pt x="13557" y="484168"/>
                <a:pt x="30262" y="484188"/>
              </a:cubicBezTo>
              <a:lnTo>
                <a:pt x="344984" y="484188"/>
              </a:lnTo>
              <a:cubicBezTo>
                <a:pt x="361689" y="484168"/>
                <a:pt x="375225" y="470631"/>
                <a:pt x="375245" y="453926"/>
              </a:cubicBezTo>
              <a:lnTo>
                <a:pt x="375245" y="30262"/>
              </a:lnTo>
              <a:cubicBezTo>
                <a:pt x="375225" y="13557"/>
                <a:pt x="361689" y="20"/>
                <a:pt x="344984" y="0"/>
              </a:cubicBezTo>
              <a:close/>
              <a:moveTo>
                <a:pt x="30262" y="12105"/>
              </a:moveTo>
              <a:lnTo>
                <a:pt x="344984" y="12105"/>
              </a:lnTo>
              <a:cubicBezTo>
                <a:pt x="355012" y="12105"/>
                <a:pt x="363141" y="20234"/>
                <a:pt x="363141" y="30262"/>
              </a:cubicBezTo>
              <a:lnTo>
                <a:pt x="363141" y="90785"/>
              </a:lnTo>
              <a:lnTo>
                <a:pt x="308670" y="90785"/>
              </a:lnTo>
              <a:lnTo>
                <a:pt x="308670" y="84733"/>
              </a:lnTo>
              <a:cubicBezTo>
                <a:pt x="308670" y="71363"/>
                <a:pt x="297830" y="60523"/>
                <a:pt x="284460" y="60523"/>
              </a:cubicBezTo>
              <a:cubicBezTo>
                <a:pt x="271090" y="60523"/>
                <a:pt x="260251" y="71363"/>
                <a:pt x="260251" y="84733"/>
              </a:cubicBezTo>
              <a:lnTo>
                <a:pt x="260251" y="90785"/>
              </a:lnTo>
              <a:lnTo>
                <a:pt x="248146" y="90785"/>
              </a:lnTo>
              <a:lnTo>
                <a:pt x="248146" y="84733"/>
              </a:lnTo>
              <a:cubicBezTo>
                <a:pt x="248146" y="71363"/>
                <a:pt x="237307" y="60523"/>
                <a:pt x="223937" y="60523"/>
              </a:cubicBezTo>
              <a:cubicBezTo>
                <a:pt x="210567" y="60523"/>
                <a:pt x="199727" y="71363"/>
                <a:pt x="199727" y="84733"/>
              </a:cubicBezTo>
              <a:lnTo>
                <a:pt x="199727" y="90785"/>
              </a:lnTo>
              <a:lnTo>
                <a:pt x="114995" y="90785"/>
              </a:lnTo>
              <a:lnTo>
                <a:pt x="114995" y="84733"/>
              </a:lnTo>
              <a:cubicBezTo>
                <a:pt x="114995" y="71363"/>
                <a:pt x="104155" y="60523"/>
                <a:pt x="90785" y="60523"/>
              </a:cubicBezTo>
              <a:cubicBezTo>
                <a:pt x="77415" y="60523"/>
                <a:pt x="66576" y="71363"/>
                <a:pt x="66576" y="84733"/>
              </a:cubicBezTo>
              <a:lnTo>
                <a:pt x="66576" y="90785"/>
              </a:lnTo>
              <a:lnTo>
                <a:pt x="12105" y="90785"/>
              </a:lnTo>
              <a:lnTo>
                <a:pt x="12105" y="30262"/>
              </a:lnTo>
              <a:cubicBezTo>
                <a:pt x="12105" y="20234"/>
                <a:pt x="20234" y="12105"/>
                <a:pt x="30262" y="12105"/>
              </a:cubicBezTo>
              <a:close/>
              <a:moveTo>
                <a:pt x="284460" y="351036"/>
              </a:moveTo>
              <a:cubicBezTo>
                <a:pt x="271090" y="351036"/>
                <a:pt x="260251" y="361875"/>
                <a:pt x="260251" y="375245"/>
              </a:cubicBezTo>
              <a:lnTo>
                <a:pt x="260251" y="381298"/>
              </a:lnTo>
              <a:lnTo>
                <a:pt x="248146" y="381298"/>
              </a:lnTo>
              <a:lnTo>
                <a:pt x="248146" y="375245"/>
              </a:lnTo>
              <a:cubicBezTo>
                <a:pt x="248146" y="361875"/>
                <a:pt x="237307" y="351036"/>
                <a:pt x="223937" y="351036"/>
              </a:cubicBezTo>
              <a:cubicBezTo>
                <a:pt x="210567" y="351036"/>
                <a:pt x="199727" y="361875"/>
                <a:pt x="199727" y="375245"/>
              </a:cubicBezTo>
              <a:lnTo>
                <a:pt x="199727" y="381298"/>
              </a:lnTo>
              <a:lnTo>
                <a:pt x="114995" y="381298"/>
              </a:lnTo>
              <a:lnTo>
                <a:pt x="114995" y="375245"/>
              </a:lnTo>
              <a:cubicBezTo>
                <a:pt x="114995" y="361875"/>
                <a:pt x="104155" y="351036"/>
                <a:pt x="90785" y="351036"/>
              </a:cubicBezTo>
              <a:cubicBezTo>
                <a:pt x="77415" y="351036"/>
                <a:pt x="66576" y="361875"/>
                <a:pt x="66576" y="375245"/>
              </a:cubicBezTo>
              <a:lnTo>
                <a:pt x="66576" y="381298"/>
              </a:lnTo>
              <a:lnTo>
                <a:pt x="12105" y="381298"/>
              </a:lnTo>
              <a:lnTo>
                <a:pt x="12105" y="296565"/>
              </a:lnTo>
              <a:lnTo>
                <a:pt x="66576" y="296565"/>
              </a:lnTo>
              <a:lnTo>
                <a:pt x="66576" y="302617"/>
              </a:lnTo>
              <a:cubicBezTo>
                <a:pt x="66576" y="315987"/>
                <a:pt x="77415" y="326827"/>
                <a:pt x="90785" y="326827"/>
              </a:cubicBezTo>
              <a:cubicBezTo>
                <a:pt x="104155" y="326827"/>
                <a:pt x="114995" y="315987"/>
                <a:pt x="114995" y="302617"/>
              </a:cubicBezTo>
              <a:lnTo>
                <a:pt x="114995" y="296565"/>
              </a:lnTo>
              <a:lnTo>
                <a:pt x="127099" y="296565"/>
              </a:lnTo>
              <a:lnTo>
                <a:pt x="127099" y="302617"/>
              </a:lnTo>
              <a:cubicBezTo>
                <a:pt x="127099" y="315987"/>
                <a:pt x="137938" y="326827"/>
                <a:pt x="151309" y="326827"/>
              </a:cubicBezTo>
              <a:cubicBezTo>
                <a:pt x="164679" y="326827"/>
                <a:pt x="175518" y="315987"/>
                <a:pt x="175518" y="302617"/>
              </a:cubicBezTo>
              <a:lnTo>
                <a:pt x="175518" y="296565"/>
              </a:lnTo>
              <a:lnTo>
                <a:pt x="260251" y="296565"/>
              </a:lnTo>
              <a:lnTo>
                <a:pt x="260251" y="302617"/>
              </a:lnTo>
              <a:cubicBezTo>
                <a:pt x="260251" y="315987"/>
                <a:pt x="271090" y="326827"/>
                <a:pt x="284460" y="326827"/>
              </a:cubicBezTo>
              <a:cubicBezTo>
                <a:pt x="297830" y="326827"/>
                <a:pt x="308670" y="315987"/>
                <a:pt x="308670" y="302617"/>
              </a:cubicBezTo>
              <a:lnTo>
                <a:pt x="308670" y="296565"/>
              </a:lnTo>
              <a:lnTo>
                <a:pt x="363141" y="296565"/>
              </a:lnTo>
              <a:lnTo>
                <a:pt x="363141" y="381298"/>
              </a:lnTo>
              <a:lnTo>
                <a:pt x="308670" y="381298"/>
              </a:lnTo>
              <a:lnTo>
                <a:pt x="308670" y="375245"/>
              </a:lnTo>
              <a:cubicBezTo>
                <a:pt x="308670" y="361875"/>
                <a:pt x="297830" y="351036"/>
                <a:pt x="284460" y="351036"/>
              </a:cubicBezTo>
              <a:close/>
              <a:moveTo>
                <a:pt x="296565" y="375245"/>
              </a:moveTo>
              <a:lnTo>
                <a:pt x="296565" y="399455"/>
              </a:lnTo>
              <a:cubicBezTo>
                <a:pt x="296565" y="406140"/>
                <a:pt x="291146" y="411559"/>
                <a:pt x="284460" y="411559"/>
              </a:cubicBezTo>
              <a:cubicBezTo>
                <a:pt x="277775" y="411559"/>
                <a:pt x="272355" y="406140"/>
                <a:pt x="272355" y="399455"/>
              </a:cubicBezTo>
              <a:lnTo>
                <a:pt x="272355" y="375245"/>
              </a:lnTo>
              <a:cubicBezTo>
                <a:pt x="272355" y="368560"/>
                <a:pt x="277775" y="363141"/>
                <a:pt x="284460" y="363141"/>
              </a:cubicBezTo>
              <a:cubicBezTo>
                <a:pt x="291146" y="363141"/>
                <a:pt x="296565" y="368560"/>
                <a:pt x="296565" y="375245"/>
              </a:cubicBezTo>
              <a:close/>
              <a:moveTo>
                <a:pt x="236041" y="375245"/>
              </a:moveTo>
              <a:lnTo>
                <a:pt x="236041" y="399455"/>
              </a:lnTo>
              <a:cubicBezTo>
                <a:pt x="236041" y="406140"/>
                <a:pt x="230622" y="411559"/>
                <a:pt x="223937" y="411559"/>
              </a:cubicBezTo>
              <a:cubicBezTo>
                <a:pt x="217251" y="411559"/>
                <a:pt x="211832" y="406140"/>
                <a:pt x="211832" y="399455"/>
              </a:cubicBezTo>
              <a:lnTo>
                <a:pt x="211832" y="375245"/>
              </a:lnTo>
              <a:cubicBezTo>
                <a:pt x="211832" y="368560"/>
                <a:pt x="217251" y="363141"/>
                <a:pt x="223937" y="363141"/>
              </a:cubicBezTo>
              <a:cubicBezTo>
                <a:pt x="230622" y="363141"/>
                <a:pt x="236041" y="368560"/>
                <a:pt x="236041" y="375245"/>
              </a:cubicBezTo>
              <a:close/>
              <a:moveTo>
                <a:pt x="102890" y="375245"/>
              </a:moveTo>
              <a:lnTo>
                <a:pt x="102890" y="399455"/>
              </a:lnTo>
              <a:cubicBezTo>
                <a:pt x="102890" y="406140"/>
                <a:pt x="97471" y="411559"/>
                <a:pt x="90785" y="411559"/>
              </a:cubicBezTo>
              <a:cubicBezTo>
                <a:pt x="84100" y="411559"/>
                <a:pt x="78680" y="406140"/>
                <a:pt x="78680" y="399455"/>
              </a:cubicBezTo>
              <a:lnTo>
                <a:pt x="78680" y="375245"/>
              </a:lnTo>
              <a:cubicBezTo>
                <a:pt x="78680" y="368560"/>
                <a:pt x="84100" y="363141"/>
                <a:pt x="90785" y="363141"/>
              </a:cubicBezTo>
              <a:cubicBezTo>
                <a:pt x="97471" y="363141"/>
                <a:pt x="102890" y="368560"/>
                <a:pt x="102890" y="375245"/>
              </a:cubicBezTo>
              <a:close/>
              <a:moveTo>
                <a:pt x="78680" y="302617"/>
              </a:moveTo>
              <a:lnTo>
                <a:pt x="78680" y="278408"/>
              </a:lnTo>
              <a:cubicBezTo>
                <a:pt x="78680" y="271722"/>
                <a:pt x="84100" y="266303"/>
                <a:pt x="90785" y="266303"/>
              </a:cubicBezTo>
              <a:cubicBezTo>
                <a:pt x="97471" y="266303"/>
                <a:pt x="102890" y="271722"/>
                <a:pt x="102890" y="278408"/>
              </a:cubicBezTo>
              <a:lnTo>
                <a:pt x="102890" y="302617"/>
              </a:lnTo>
              <a:cubicBezTo>
                <a:pt x="102890" y="309303"/>
                <a:pt x="97471" y="314722"/>
                <a:pt x="90785" y="314722"/>
              </a:cubicBezTo>
              <a:cubicBezTo>
                <a:pt x="84100" y="314722"/>
                <a:pt x="78680" y="309303"/>
                <a:pt x="78680" y="302617"/>
              </a:cubicBezTo>
              <a:close/>
              <a:moveTo>
                <a:pt x="139204" y="302617"/>
              </a:moveTo>
              <a:lnTo>
                <a:pt x="139204" y="278408"/>
              </a:lnTo>
              <a:cubicBezTo>
                <a:pt x="139204" y="271722"/>
                <a:pt x="144623" y="266303"/>
                <a:pt x="151309" y="266303"/>
              </a:cubicBezTo>
              <a:cubicBezTo>
                <a:pt x="157994" y="266303"/>
                <a:pt x="163413" y="271722"/>
                <a:pt x="163413" y="278408"/>
              </a:cubicBezTo>
              <a:lnTo>
                <a:pt x="163413" y="302617"/>
              </a:lnTo>
              <a:cubicBezTo>
                <a:pt x="163413" y="309303"/>
                <a:pt x="157994" y="314722"/>
                <a:pt x="151309" y="314722"/>
              </a:cubicBezTo>
              <a:cubicBezTo>
                <a:pt x="144623" y="314722"/>
                <a:pt x="139204" y="309303"/>
                <a:pt x="139204" y="302617"/>
              </a:cubicBezTo>
              <a:close/>
              <a:moveTo>
                <a:pt x="272355" y="302617"/>
              </a:moveTo>
              <a:lnTo>
                <a:pt x="272355" y="278408"/>
              </a:lnTo>
              <a:cubicBezTo>
                <a:pt x="272355" y="271722"/>
                <a:pt x="277775" y="266303"/>
                <a:pt x="284460" y="266303"/>
              </a:cubicBezTo>
              <a:cubicBezTo>
                <a:pt x="291146" y="266303"/>
                <a:pt x="296565" y="271722"/>
                <a:pt x="296565" y="278408"/>
              </a:cubicBezTo>
              <a:lnTo>
                <a:pt x="296565" y="302617"/>
              </a:lnTo>
              <a:cubicBezTo>
                <a:pt x="296565" y="309303"/>
                <a:pt x="291146" y="314722"/>
                <a:pt x="284460" y="314722"/>
              </a:cubicBezTo>
              <a:cubicBezTo>
                <a:pt x="277775" y="314722"/>
                <a:pt x="272355" y="309303"/>
                <a:pt x="272355" y="302617"/>
              </a:cubicBezTo>
              <a:close/>
              <a:moveTo>
                <a:pt x="308670" y="284460"/>
              </a:moveTo>
              <a:lnTo>
                <a:pt x="308670" y="278408"/>
              </a:lnTo>
              <a:cubicBezTo>
                <a:pt x="308670" y="265038"/>
                <a:pt x="297830" y="254198"/>
                <a:pt x="284460" y="254198"/>
              </a:cubicBezTo>
              <a:cubicBezTo>
                <a:pt x="271090" y="254198"/>
                <a:pt x="260251" y="265038"/>
                <a:pt x="260251" y="278408"/>
              </a:cubicBezTo>
              <a:lnTo>
                <a:pt x="260251" y="284460"/>
              </a:lnTo>
              <a:lnTo>
                <a:pt x="175518" y="284460"/>
              </a:lnTo>
              <a:lnTo>
                <a:pt x="175518" y="278408"/>
              </a:lnTo>
              <a:cubicBezTo>
                <a:pt x="175518" y="265038"/>
                <a:pt x="164679" y="254198"/>
                <a:pt x="151309" y="254198"/>
              </a:cubicBezTo>
              <a:cubicBezTo>
                <a:pt x="137938" y="254198"/>
                <a:pt x="127099" y="265038"/>
                <a:pt x="127099" y="278408"/>
              </a:cubicBezTo>
              <a:lnTo>
                <a:pt x="127099" y="284460"/>
              </a:lnTo>
              <a:lnTo>
                <a:pt x="114995" y="284460"/>
              </a:lnTo>
              <a:lnTo>
                <a:pt x="114995" y="278408"/>
              </a:lnTo>
              <a:cubicBezTo>
                <a:pt x="114995" y="265038"/>
                <a:pt x="104155" y="254198"/>
                <a:pt x="90785" y="254198"/>
              </a:cubicBezTo>
              <a:cubicBezTo>
                <a:pt x="77415" y="254198"/>
                <a:pt x="66576" y="265038"/>
                <a:pt x="66576" y="278408"/>
              </a:cubicBezTo>
              <a:lnTo>
                <a:pt x="66576" y="284460"/>
              </a:lnTo>
              <a:lnTo>
                <a:pt x="12105" y="284460"/>
              </a:lnTo>
              <a:lnTo>
                <a:pt x="12105" y="199727"/>
              </a:lnTo>
              <a:lnTo>
                <a:pt x="139204" y="199727"/>
              </a:lnTo>
              <a:lnTo>
                <a:pt x="139204" y="205780"/>
              </a:lnTo>
              <a:cubicBezTo>
                <a:pt x="139204" y="219150"/>
                <a:pt x="150043" y="229989"/>
                <a:pt x="163413" y="229989"/>
              </a:cubicBezTo>
              <a:cubicBezTo>
                <a:pt x="176784" y="229989"/>
                <a:pt x="187623" y="219150"/>
                <a:pt x="187623" y="205780"/>
              </a:cubicBezTo>
              <a:lnTo>
                <a:pt x="187623" y="199727"/>
              </a:lnTo>
              <a:lnTo>
                <a:pt x="199727" y="199727"/>
              </a:lnTo>
              <a:lnTo>
                <a:pt x="199727" y="205780"/>
              </a:lnTo>
              <a:cubicBezTo>
                <a:pt x="199727" y="219150"/>
                <a:pt x="210567" y="229989"/>
                <a:pt x="223937" y="229989"/>
              </a:cubicBezTo>
              <a:cubicBezTo>
                <a:pt x="237307" y="229989"/>
                <a:pt x="248146" y="219150"/>
                <a:pt x="248146" y="205780"/>
              </a:cubicBezTo>
              <a:lnTo>
                <a:pt x="248146" y="199727"/>
              </a:lnTo>
              <a:lnTo>
                <a:pt x="260251" y="199727"/>
              </a:lnTo>
              <a:lnTo>
                <a:pt x="260251" y="205780"/>
              </a:lnTo>
              <a:cubicBezTo>
                <a:pt x="260251" y="219150"/>
                <a:pt x="271090" y="229989"/>
                <a:pt x="284460" y="229989"/>
              </a:cubicBezTo>
              <a:cubicBezTo>
                <a:pt x="297830" y="229989"/>
                <a:pt x="308670" y="219150"/>
                <a:pt x="308670" y="205780"/>
              </a:cubicBezTo>
              <a:lnTo>
                <a:pt x="308670" y="199727"/>
              </a:lnTo>
              <a:lnTo>
                <a:pt x="363141" y="199727"/>
              </a:lnTo>
              <a:lnTo>
                <a:pt x="363141" y="284460"/>
              </a:lnTo>
              <a:close/>
              <a:moveTo>
                <a:pt x="151309" y="205780"/>
              </a:moveTo>
              <a:lnTo>
                <a:pt x="151309" y="181570"/>
              </a:lnTo>
              <a:cubicBezTo>
                <a:pt x="151309" y="174885"/>
                <a:pt x="156728" y="169466"/>
                <a:pt x="163413" y="169466"/>
              </a:cubicBezTo>
              <a:cubicBezTo>
                <a:pt x="170099" y="169466"/>
                <a:pt x="175518" y="174885"/>
                <a:pt x="175518" y="181570"/>
              </a:cubicBezTo>
              <a:lnTo>
                <a:pt x="175518" y="205780"/>
              </a:lnTo>
              <a:cubicBezTo>
                <a:pt x="175518" y="212465"/>
                <a:pt x="170099" y="217884"/>
                <a:pt x="163413" y="217884"/>
              </a:cubicBezTo>
              <a:cubicBezTo>
                <a:pt x="156728" y="217884"/>
                <a:pt x="151309" y="212465"/>
                <a:pt x="151309" y="205780"/>
              </a:cubicBezTo>
              <a:close/>
              <a:moveTo>
                <a:pt x="211832" y="205780"/>
              </a:moveTo>
              <a:lnTo>
                <a:pt x="211832" y="181570"/>
              </a:lnTo>
              <a:cubicBezTo>
                <a:pt x="211832" y="174885"/>
                <a:pt x="217251" y="169466"/>
                <a:pt x="223937" y="169466"/>
              </a:cubicBezTo>
              <a:cubicBezTo>
                <a:pt x="230622" y="169466"/>
                <a:pt x="236041" y="174885"/>
                <a:pt x="236041" y="181570"/>
              </a:cubicBezTo>
              <a:lnTo>
                <a:pt x="236041" y="205780"/>
              </a:lnTo>
              <a:cubicBezTo>
                <a:pt x="236041" y="212465"/>
                <a:pt x="230622" y="217884"/>
                <a:pt x="223937" y="217884"/>
              </a:cubicBezTo>
              <a:cubicBezTo>
                <a:pt x="217251" y="217884"/>
                <a:pt x="211832" y="212465"/>
                <a:pt x="211832" y="205780"/>
              </a:cubicBezTo>
              <a:close/>
              <a:moveTo>
                <a:pt x="272355" y="205780"/>
              </a:moveTo>
              <a:lnTo>
                <a:pt x="272355" y="181570"/>
              </a:lnTo>
              <a:cubicBezTo>
                <a:pt x="272355" y="174885"/>
                <a:pt x="277775" y="169466"/>
                <a:pt x="284460" y="169466"/>
              </a:cubicBezTo>
              <a:cubicBezTo>
                <a:pt x="291146" y="169466"/>
                <a:pt x="296565" y="174885"/>
                <a:pt x="296565" y="181570"/>
              </a:cubicBezTo>
              <a:lnTo>
                <a:pt x="296565" y="205780"/>
              </a:lnTo>
              <a:cubicBezTo>
                <a:pt x="296565" y="212465"/>
                <a:pt x="291146" y="217884"/>
                <a:pt x="284460" y="217884"/>
              </a:cubicBezTo>
              <a:cubicBezTo>
                <a:pt x="277775" y="217884"/>
                <a:pt x="272355" y="212465"/>
                <a:pt x="272355" y="205780"/>
              </a:cubicBezTo>
              <a:close/>
              <a:moveTo>
                <a:pt x="308670" y="187623"/>
              </a:moveTo>
              <a:lnTo>
                <a:pt x="308670" y="181570"/>
              </a:lnTo>
              <a:cubicBezTo>
                <a:pt x="308670" y="168200"/>
                <a:pt x="297830" y="157361"/>
                <a:pt x="284460" y="157361"/>
              </a:cubicBezTo>
              <a:cubicBezTo>
                <a:pt x="271090" y="157361"/>
                <a:pt x="260251" y="168200"/>
                <a:pt x="260251" y="181570"/>
              </a:cubicBezTo>
              <a:lnTo>
                <a:pt x="260251" y="187623"/>
              </a:lnTo>
              <a:lnTo>
                <a:pt x="248146" y="187623"/>
              </a:lnTo>
              <a:lnTo>
                <a:pt x="248146" y="181570"/>
              </a:lnTo>
              <a:cubicBezTo>
                <a:pt x="248146" y="168200"/>
                <a:pt x="237307" y="157361"/>
                <a:pt x="223937" y="157361"/>
              </a:cubicBezTo>
              <a:cubicBezTo>
                <a:pt x="210567" y="157361"/>
                <a:pt x="199727" y="168200"/>
                <a:pt x="199727" y="181570"/>
              </a:cubicBezTo>
              <a:lnTo>
                <a:pt x="199727" y="187623"/>
              </a:lnTo>
              <a:lnTo>
                <a:pt x="187623" y="187623"/>
              </a:lnTo>
              <a:lnTo>
                <a:pt x="187623" y="181570"/>
              </a:lnTo>
              <a:cubicBezTo>
                <a:pt x="187623" y="168200"/>
                <a:pt x="176784" y="157361"/>
                <a:pt x="163413" y="157361"/>
              </a:cubicBezTo>
              <a:cubicBezTo>
                <a:pt x="150043" y="157361"/>
                <a:pt x="139204" y="168200"/>
                <a:pt x="139204" y="181570"/>
              </a:cubicBezTo>
              <a:lnTo>
                <a:pt x="139204" y="187623"/>
              </a:lnTo>
              <a:lnTo>
                <a:pt x="12105" y="187623"/>
              </a:lnTo>
              <a:lnTo>
                <a:pt x="12105" y="102890"/>
              </a:lnTo>
              <a:lnTo>
                <a:pt x="66576" y="102890"/>
              </a:lnTo>
              <a:lnTo>
                <a:pt x="66576" y="108942"/>
              </a:lnTo>
              <a:cubicBezTo>
                <a:pt x="66576" y="122312"/>
                <a:pt x="77415" y="133152"/>
                <a:pt x="90785" y="133152"/>
              </a:cubicBezTo>
              <a:cubicBezTo>
                <a:pt x="104155" y="133152"/>
                <a:pt x="114995" y="122312"/>
                <a:pt x="114995" y="108942"/>
              </a:cubicBezTo>
              <a:lnTo>
                <a:pt x="114995" y="102890"/>
              </a:lnTo>
              <a:lnTo>
                <a:pt x="199727" y="102890"/>
              </a:lnTo>
              <a:lnTo>
                <a:pt x="199727" y="108942"/>
              </a:lnTo>
              <a:cubicBezTo>
                <a:pt x="199727" y="122312"/>
                <a:pt x="210567" y="133152"/>
                <a:pt x="223937" y="133152"/>
              </a:cubicBezTo>
              <a:cubicBezTo>
                <a:pt x="237307" y="133152"/>
                <a:pt x="248146" y="122312"/>
                <a:pt x="248146" y="108942"/>
              </a:cubicBezTo>
              <a:lnTo>
                <a:pt x="248146" y="102890"/>
              </a:lnTo>
              <a:lnTo>
                <a:pt x="260251" y="102890"/>
              </a:lnTo>
              <a:lnTo>
                <a:pt x="260251" y="108942"/>
              </a:lnTo>
              <a:cubicBezTo>
                <a:pt x="260251" y="122312"/>
                <a:pt x="271090" y="133152"/>
                <a:pt x="284460" y="133152"/>
              </a:cubicBezTo>
              <a:cubicBezTo>
                <a:pt x="297830" y="133152"/>
                <a:pt x="308670" y="122312"/>
                <a:pt x="308670" y="108942"/>
              </a:cubicBezTo>
              <a:lnTo>
                <a:pt x="308670" y="102890"/>
              </a:lnTo>
              <a:lnTo>
                <a:pt x="363141" y="102890"/>
              </a:lnTo>
              <a:lnTo>
                <a:pt x="363141" y="187623"/>
              </a:lnTo>
              <a:close/>
              <a:moveTo>
                <a:pt x="78680" y="108942"/>
              </a:moveTo>
              <a:lnTo>
                <a:pt x="78680" y="84733"/>
              </a:lnTo>
              <a:cubicBezTo>
                <a:pt x="78680" y="78047"/>
                <a:pt x="84100" y="72628"/>
                <a:pt x="90785" y="72628"/>
              </a:cubicBezTo>
              <a:cubicBezTo>
                <a:pt x="97471" y="72628"/>
                <a:pt x="102890" y="78047"/>
                <a:pt x="102890" y="84733"/>
              </a:cubicBezTo>
              <a:lnTo>
                <a:pt x="102890" y="108942"/>
              </a:lnTo>
              <a:cubicBezTo>
                <a:pt x="102890" y="115628"/>
                <a:pt x="97471" y="121047"/>
                <a:pt x="90785" y="121047"/>
              </a:cubicBezTo>
              <a:cubicBezTo>
                <a:pt x="84100" y="121047"/>
                <a:pt x="78680" y="115628"/>
                <a:pt x="78680" y="108942"/>
              </a:cubicBezTo>
              <a:close/>
              <a:moveTo>
                <a:pt x="211832" y="108942"/>
              </a:moveTo>
              <a:lnTo>
                <a:pt x="211832" y="84733"/>
              </a:lnTo>
              <a:cubicBezTo>
                <a:pt x="211832" y="78047"/>
                <a:pt x="217251" y="72628"/>
                <a:pt x="223937" y="72628"/>
              </a:cubicBezTo>
              <a:cubicBezTo>
                <a:pt x="230622" y="72628"/>
                <a:pt x="236041" y="78047"/>
                <a:pt x="236041" y="84733"/>
              </a:cubicBezTo>
              <a:lnTo>
                <a:pt x="236041" y="108942"/>
              </a:lnTo>
              <a:cubicBezTo>
                <a:pt x="236041" y="115628"/>
                <a:pt x="230622" y="121047"/>
                <a:pt x="223937" y="121047"/>
              </a:cubicBezTo>
              <a:cubicBezTo>
                <a:pt x="217251" y="121047"/>
                <a:pt x="211832" y="115628"/>
                <a:pt x="211832" y="108942"/>
              </a:cubicBezTo>
              <a:close/>
              <a:moveTo>
                <a:pt x="272355" y="108942"/>
              </a:moveTo>
              <a:lnTo>
                <a:pt x="272355" y="84733"/>
              </a:lnTo>
              <a:cubicBezTo>
                <a:pt x="272355" y="78047"/>
                <a:pt x="277775" y="72628"/>
                <a:pt x="284460" y="72628"/>
              </a:cubicBezTo>
              <a:cubicBezTo>
                <a:pt x="291146" y="72628"/>
                <a:pt x="296565" y="78047"/>
                <a:pt x="296565" y="84733"/>
              </a:cubicBezTo>
              <a:lnTo>
                <a:pt x="296565" y="108942"/>
              </a:lnTo>
              <a:cubicBezTo>
                <a:pt x="296565" y="115628"/>
                <a:pt x="291146" y="121047"/>
                <a:pt x="284460" y="121047"/>
              </a:cubicBezTo>
              <a:cubicBezTo>
                <a:pt x="277775" y="121047"/>
                <a:pt x="272355" y="115628"/>
                <a:pt x="272355" y="108942"/>
              </a:cubicBezTo>
              <a:close/>
              <a:moveTo>
                <a:pt x="344984" y="472083"/>
              </a:moveTo>
              <a:lnTo>
                <a:pt x="30262" y="472083"/>
              </a:lnTo>
              <a:cubicBezTo>
                <a:pt x="20234" y="472083"/>
                <a:pt x="12105" y="463954"/>
                <a:pt x="12105" y="453926"/>
              </a:cubicBezTo>
              <a:lnTo>
                <a:pt x="12105" y="393402"/>
              </a:lnTo>
              <a:lnTo>
                <a:pt x="66576" y="393402"/>
              </a:lnTo>
              <a:lnTo>
                <a:pt x="66576" y="399455"/>
              </a:lnTo>
              <a:cubicBezTo>
                <a:pt x="66576" y="412825"/>
                <a:pt x="77415" y="423664"/>
                <a:pt x="90785" y="423664"/>
              </a:cubicBezTo>
              <a:cubicBezTo>
                <a:pt x="104155" y="423664"/>
                <a:pt x="114995" y="412825"/>
                <a:pt x="114995" y="399455"/>
              </a:cubicBezTo>
              <a:lnTo>
                <a:pt x="114995" y="393402"/>
              </a:lnTo>
              <a:lnTo>
                <a:pt x="199727" y="393402"/>
              </a:lnTo>
              <a:lnTo>
                <a:pt x="199727" y="399455"/>
              </a:lnTo>
              <a:cubicBezTo>
                <a:pt x="199727" y="412825"/>
                <a:pt x="210567" y="423664"/>
                <a:pt x="223937" y="423664"/>
              </a:cubicBezTo>
              <a:cubicBezTo>
                <a:pt x="237307" y="423664"/>
                <a:pt x="248146" y="412825"/>
                <a:pt x="248146" y="399455"/>
              </a:cubicBezTo>
              <a:lnTo>
                <a:pt x="248146" y="393402"/>
              </a:lnTo>
              <a:lnTo>
                <a:pt x="260251" y="393402"/>
              </a:lnTo>
              <a:lnTo>
                <a:pt x="260251" y="399455"/>
              </a:lnTo>
              <a:cubicBezTo>
                <a:pt x="260251" y="412825"/>
                <a:pt x="271090" y="423664"/>
                <a:pt x="284460" y="423664"/>
              </a:cubicBezTo>
              <a:cubicBezTo>
                <a:pt x="297830" y="423664"/>
                <a:pt x="308670" y="412825"/>
                <a:pt x="308670" y="399455"/>
              </a:cubicBezTo>
              <a:lnTo>
                <a:pt x="308670" y="393402"/>
              </a:lnTo>
              <a:lnTo>
                <a:pt x="363141" y="393402"/>
              </a:lnTo>
              <a:lnTo>
                <a:pt x="363141" y="453926"/>
              </a:lnTo>
              <a:cubicBezTo>
                <a:pt x="363141" y="463954"/>
                <a:pt x="355012" y="472083"/>
                <a:pt x="344984" y="472083"/>
              </a:cubicBezTo>
              <a:close/>
            </a:path>
          </a:pathLst>
        </a:custGeom>
        <a:solidFill>
          <a:srgbClr val="000000"/>
        </a:solidFill>
        <a:ln w="6052" cap="flat">
          <a:noFill/>
          <a:prstDash val="solid"/>
          <a:miter/>
        </a:ln>
      </xdr:spPr>
      <xdr:txBody>
        <a:bodyPr rtlCol="0" anchor="ctr"/>
        <a:lstStyle/>
        <a:p>
          <a:endParaRPr lang="nb-NO"/>
        </a:p>
      </xdr:txBody>
    </xdr:sp>
    <xdr:clientData/>
  </xdr:twoCellAnchor>
  <xdr:twoCellAnchor>
    <xdr:from>
      <xdr:col>2</xdr:col>
      <xdr:colOff>379114</xdr:colOff>
      <xdr:row>19</xdr:row>
      <xdr:rowOff>162717</xdr:rowOff>
    </xdr:from>
    <xdr:to>
      <xdr:col>2</xdr:col>
      <xdr:colOff>754359</xdr:colOff>
      <xdr:row>21</xdr:row>
      <xdr:rowOff>218279</xdr:rowOff>
    </xdr:to>
    <xdr:sp macro="" textlink="">
      <xdr:nvSpPr>
        <xdr:cNvPr id="14" name="Grafikk 30" descr="Kuleramme kontur">
          <a:extLst>
            <a:ext uri="{FF2B5EF4-FFF2-40B4-BE49-F238E27FC236}">
              <a16:creationId xmlns:a16="http://schemas.microsoft.com/office/drawing/2014/main" id="{D038495D-356E-B5FB-EAB4-B8DD48EBE96B}"/>
            </a:ext>
          </a:extLst>
        </xdr:cNvPr>
        <xdr:cNvSpPr/>
      </xdr:nvSpPr>
      <xdr:spPr>
        <a:xfrm>
          <a:off x="712489" y="4601367"/>
          <a:ext cx="375245" cy="484187"/>
        </a:xfrm>
        <a:custGeom>
          <a:avLst/>
          <a:gdLst>
            <a:gd name="connsiteX0" fmla="*/ 344984 w 375245"/>
            <a:gd name="connsiteY0" fmla="*/ 0 h 484187"/>
            <a:gd name="connsiteX1" fmla="*/ 30262 w 375245"/>
            <a:gd name="connsiteY1" fmla="*/ 0 h 484187"/>
            <a:gd name="connsiteX2" fmla="*/ 0 w 375245"/>
            <a:gd name="connsiteY2" fmla="*/ 30262 h 484187"/>
            <a:gd name="connsiteX3" fmla="*/ 0 w 375245"/>
            <a:gd name="connsiteY3" fmla="*/ 453926 h 484187"/>
            <a:gd name="connsiteX4" fmla="*/ 30262 w 375245"/>
            <a:gd name="connsiteY4" fmla="*/ 484188 h 484187"/>
            <a:gd name="connsiteX5" fmla="*/ 344984 w 375245"/>
            <a:gd name="connsiteY5" fmla="*/ 484188 h 484187"/>
            <a:gd name="connsiteX6" fmla="*/ 375245 w 375245"/>
            <a:gd name="connsiteY6" fmla="*/ 453926 h 484187"/>
            <a:gd name="connsiteX7" fmla="*/ 375245 w 375245"/>
            <a:gd name="connsiteY7" fmla="*/ 30262 h 484187"/>
            <a:gd name="connsiteX8" fmla="*/ 344984 w 375245"/>
            <a:gd name="connsiteY8" fmla="*/ 0 h 484187"/>
            <a:gd name="connsiteX9" fmla="*/ 30262 w 375245"/>
            <a:gd name="connsiteY9" fmla="*/ 12105 h 484187"/>
            <a:gd name="connsiteX10" fmla="*/ 344984 w 375245"/>
            <a:gd name="connsiteY10" fmla="*/ 12105 h 484187"/>
            <a:gd name="connsiteX11" fmla="*/ 363141 w 375245"/>
            <a:gd name="connsiteY11" fmla="*/ 30262 h 484187"/>
            <a:gd name="connsiteX12" fmla="*/ 363141 w 375245"/>
            <a:gd name="connsiteY12" fmla="*/ 90785 h 484187"/>
            <a:gd name="connsiteX13" fmla="*/ 308670 w 375245"/>
            <a:gd name="connsiteY13" fmla="*/ 90785 h 484187"/>
            <a:gd name="connsiteX14" fmla="*/ 308670 w 375245"/>
            <a:gd name="connsiteY14" fmla="*/ 84733 h 484187"/>
            <a:gd name="connsiteX15" fmla="*/ 284460 w 375245"/>
            <a:gd name="connsiteY15" fmla="*/ 60523 h 484187"/>
            <a:gd name="connsiteX16" fmla="*/ 260251 w 375245"/>
            <a:gd name="connsiteY16" fmla="*/ 84733 h 484187"/>
            <a:gd name="connsiteX17" fmla="*/ 260251 w 375245"/>
            <a:gd name="connsiteY17" fmla="*/ 90785 h 484187"/>
            <a:gd name="connsiteX18" fmla="*/ 248146 w 375245"/>
            <a:gd name="connsiteY18" fmla="*/ 90785 h 484187"/>
            <a:gd name="connsiteX19" fmla="*/ 248146 w 375245"/>
            <a:gd name="connsiteY19" fmla="*/ 84733 h 484187"/>
            <a:gd name="connsiteX20" fmla="*/ 223937 w 375245"/>
            <a:gd name="connsiteY20" fmla="*/ 60523 h 484187"/>
            <a:gd name="connsiteX21" fmla="*/ 199727 w 375245"/>
            <a:gd name="connsiteY21" fmla="*/ 84733 h 484187"/>
            <a:gd name="connsiteX22" fmla="*/ 199727 w 375245"/>
            <a:gd name="connsiteY22" fmla="*/ 90785 h 484187"/>
            <a:gd name="connsiteX23" fmla="*/ 114995 w 375245"/>
            <a:gd name="connsiteY23" fmla="*/ 90785 h 484187"/>
            <a:gd name="connsiteX24" fmla="*/ 114995 w 375245"/>
            <a:gd name="connsiteY24" fmla="*/ 84733 h 484187"/>
            <a:gd name="connsiteX25" fmla="*/ 90785 w 375245"/>
            <a:gd name="connsiteY25" fmla="*/ 60523 h 484187"/>
            <a:gd name="connsiteX26" fmla="*/ 66576 w 375245"/>
            <a:gd name="connsiteY26" fmla="*/ 84733 h 484187"/>
            <a:gd name="connsiteX27" fmla="*/ 66576 w 375245"/>
            <a:gd name="connsiteY27" fmla="*/ 90785 h 484187"/>
            <a:gd name="connsiteX28" fmla="*/ 12105 w 375245"/>
            <a:gd name="connsiteY28" fmla="*/ 90785 h 484187"/>
            <a:gd name="connsiteX29" fmla="*/ 12105 w 375245"/>
            <a:gd name="connsiteY29" fmla="*/ 30262 h 484187"/>
            <a:gd name="connsiteX30" fmla="*/ 30262 w 375245"/>
            <a:gd name="connsiteY30" fmla="*/ 12105 h 484187"/>
            <a:gd name="connsiteX31" fmla="*/ 284460 w 375245"/>
            <a:gd name="connsiteY31" fmla="*/ 351036 h 484187"/>
            <a:gd name="connsiteX32" fmla="*/ 260251 w 375245"/>
            <a:gd name="connsiteY32" fmla="*/ 375245 h 484187"/>
            <a:gd name="connsiteX33" fmla="*/ 260251 w 375245"/>
            <a:gd name="connsiteY33" fmla="*/ 381298 h 484187"/>
            <a:gd name="connsiteX34" fmla="*/ 248146 w 375245"/>
            <a:gd name="connsiteY34" fmla="*/ 381298 h 484187"/>
            <a:gd name="connsiteX35" fmla="*/ 248146 w 375245"/>
            <a:gd name="connsiteY35" fmla="*/ 375245 h 484187"/>
            <a:gd name="connsiteX36" fmla="*/ 223937 w 375245"/>
            <a:gd name="connsiteY36" fmla="*/ 351036 h 484187"/>
            <a:gd name="connsiteX37" fmla="*/ 199727 w 375245"/>
            <a:gd name="connsiteY37" fmla="*/ 375245 h 484187"/>
            <a:gd name="connsiteX38" fmla="*/ 199727 w 375245"/>
            <a:gd name="connsiteY38" fmla="*/ 381298 h 484187"/>
            <a:gd name="connsiteX39" fmla="*/ 114995 w 375245"/>
            <a:gd name="connsiteY39" fmla="*/ 381298 h 484187"/>
            <a:gd name="connsiteX40" fmla="*/ 114995 w 375245"/>
            <a:gd name="connsiteY40" fmla="*/ 375245 h 484187"/>
            <a:gd name="connsiteX41" fmla="*/ 90785 w 375245"/>
            <a:gd name="connsiteY41" fmla="*/ 351036 h 484187"/>
            <a:gd name="connsiteX42" fmla="*/ 66576 w 375245"/>
            <a:gd name="connsiteY42" fmla="*/ 375245 h 484187"/>
            <a:gd name="connsiteX43" fmla="*/ 66576 w 375245"/>
            <a:gd name="connsiteY43" fmla="*/ 381298 h 484187"/>
            <a:gd name="connsiteX44" fmla="*/ 12105 w 375245"/>
            <a:gd name="connsiteY44" fmla="*/ 381298 h 484187"/>
            <a:gd name="connsiteX45" fmla="*/ 12105 w 375245"/>
            <a:gd name="connsiteY45" fmla="*/ 296565 h 484187"/>
            <a:gd name="connsiteX46" fmla="*/ 66576 w 375245"/>
            <a:gd name="connsiteY46" fmla="*/ 296565 h 484187"/>
            <a:gd name="connsiteX47" fmla="*/ 66576 w 375245"/>
            <a:gd name="connsiteY47" fmla="*/ 302617 h 484187"/>
            <a:gd name="connsiteX48" fmla="*/ 90785 w 375245"/>
            <a:gd name="connsiteY48" fmla="*/ 326827 h 484187"/>
            <a:gd name="connsiteX49" fmla="*/ 114995 w 375245"/>
            <a:gd name="connsiteY49" fmla="*/ 302617 h 484187"/>
            <a:gd name="connsiteX50" fmla="*/ 114995 w 375245"/>
            <a:gd name="connsiteY50" fmla="*/ 296565 h 484187"/>
            <a:gd name="connsiteX51" fmla="*/ 127099 w 375245"/>
            <a:gd name="connsiteY51" fmla="*/ 296565 h 484187"/>
            <a:gd name="connsiteX52" fmla="*/ 127099 w 375245"/>
            <a:gd name="connsiteY52" fmla="*/ 302617 h 484187"/>
            <a:gd name="connsiteX53" fmla="*/ 151309 w 375245"/>
            <a:gd name="connsiteY53" fmla="*/ 326827 h 484187"/>
            <a:gd name="connsiteX54" fmla="*/ 175518 w 375245"/>
            <a:gd name="connsiteY54" fmla="*/ 302617 h 484187"/>
            <a:gd name="connsiteX55" fmla="*/ 175518 w 375245"/>
            <a:gd name="connsiteY55" fmla="*/ 296565 h 484187"/>
            <a:gd name="connsiteX56" fmla="*/ 260251 w 375245"/>
            <a:gd name="connsiteY56" fmla="*/ 296565 h 484187"/>
            <a:gd name="connsiteX57" fmla="*/ 260251 w 375245"/>
            <a:gd name="connsiteY57" fmla="*/ 302617 h 484187"/>
            <a:gd name="connsiteX58" fmla="*/ 284460 w 375245"/>
            <a:gd name="connsiteY58" fmla="*/ 326827 h 484187"/>
            <a:gd name="connsiteX59" fmla="*/ 308670 w 375245"/>
            <a:gd name="connsiteY59" fmla="*/ 302617 h 484187"/>
            <a:gd name="connsiteX60" fmla="*/ 308670 w 375245"/>
            <a:gd name="connsiteY60" fmla="*/ 296565 h 484187"/>
            <a:gd name="connsiteX61" fmla="*/ 363141 w 375245"/>
            <a:gd name="connsiteY61" fmla="*/ 296565 h 484187"/>
            <a:gd name="connsiteX62" fmla="*/ 363141 w 375245"/>
            <a:gd name="connsiteY62" fmla="*/ 381298 h 484187"/>
            <a:gd name="connsiteX63" fmla="*/ 308670 w 375245"/>
            <a:gd name="connsiteY63" fmla="*/ 381298 h 484187"/>
            <a:gd name="connsiteX64" fmla="*/ 308670 w 375245"/>
            <a:gd name="connsiteY64" fmla="*/ 375245 h 484187"/>
            <a:gd name="connsiteX65" fmla="*/ 284460 w 375245"/>
            <a:gd name="connsiteY65" fmla="*/ 351036 h 484187"/>
            <a:gd name="connsiteX66" fmla="*/ 296565 w 375245"/>
            <a:gd name="connsiteY66" fmla="*/ 375245 h 484187"/>
            <a:gd name="connsiteX67" fmla="*/ 296565 w 375245"/>
            <a:gd name="connsiteY67" fmla="*/ 399455 h 484187"/>
            <a:gd name="connsiteX68" fmla="*/ 284460 w 375245"/>
            <a:gd name="connsiteY68" fmla="*/ 411559 h 484187"/>
            <a:gd name="connsiteX69" fmla="*/ 272355 w 375245"/>
            <a:gd name="connsiteY69" fmla="*/ 399455 h 484187"/>
            <a:gd name="connsiteX70" fmla="*/ 272355 w 375245"/>
            <a:gd name="connsiteY70" fmla="*/ 375245 h 484187"/>
            <a:gd name="connsiteX71" fmla="*/ 284460 w 375245"/>
            <a:gd name="connsiteY71" fmla="*/ 363141 h 484187"/>
            <a:gd name="connsiteX72" fmla="*/ 296565 w 375245"/>
            <a:gd name="connsiteY72" fmla="*/ 375245 h 484187"/>
            <a:gd name="connsiteX73" fmla="*/ 236041 w 375245"/>
            <a:gd name="connsiteY73" fmla="*/ 375245 h 484187"/>
            <a:gd name="connsiteX74" fmla="*/ 236041 w 375245"/>
            <a:gd name="connsiteY74" fmla="*/ 399455 h 484187"/>
            <a:gd name="connsiteX75" fmla="*/ 223937 w 375245"/>
            <a:gd name="connsiteY75" fmla="*/ 411559 h 484187"/>
            <a:gd name="connsiteX76" fmla="*/ 211832 w 375245"/>
            <a:gd name="connsiteY76" fmla="*/ 399455 h 484187"/>
            <a:gd name="connsiteX77" fmla="*/ 211832 w 375245"/>
            <a:gd name="connsiteY77" fmla="*/ 375245 h 484187"/>
            <a:gd name="connsiteX78" fmla="*/ 223937 w 375245"/>
            <a:gd name="connsiteY78" fmla="*/ 363141 h 484187"/>
            <a:gd name="connsiteX79" fmla="*/ 236041 w 375245"/>
            <a:gd name="connsiteY79" fmla="*/ 375245 h 484187"/>
            <a:gd name="connsiteX80" fmla="*/ 102890 w 375245"/>
            <a:gd name="connsiteY80" fmla="*/ 375245 h 484187"/>
            <a:gd name="connsiteX81" fmla="*/ 102890 w 375245"/>
            <a:gd name="connsiteY81" fmla="*/ 399455 h 484187"/>
            <a:gd name="connsiteX82" fmla="*/ 90785 w 375245"/>
            <a:gd name="connsiteY82" fmla="*/ 411559 h 484187"/>
            <a:gd name="connsiteX83" fmla="*/ 78680 w 375245"/>
            <a:gd name="connsiteY83" fmla="*/ 399455 h 484187"/>
            <a:gd name="connsiteX84" fmla="*/ 78680 w 375245"/>
            <a:gd name="connsiteY84" fmla="*/ 375245 h 484187"/>
            <a:gd name="connsiteX85" fmla="*/ 90785 w 375245"/>
            <a:gd name="connsiteY85" fmla="*/ 363141 h 484187"/>
            <a:gd name="connsiteX86" fmla="*/ 102890 w 375245"/>
            <a:gd name="connsiteY86" fmla="*/ 375245 h 484187"/>
            <a:gd name="connsiteX87" fmla="*/ 78680 w 375245"/>
            <a:gd name="connsiteY87" fmla="*/ 302617 h 484187"/>
            <a:gd name="connsiteX88" fmla="*/ 78680 w 375245"/>
            <a:gd name="connsiteY88" fmla="*/ 278408 h 484187"/>
            <a:gd name="connsiteX89" fmla="*/ 90785 w 375245"/>
            <a:gd name="connsiteY89" fmla="*/ 266303 h 484187"/>
            <a:gd name="connsiteX90" fmla="*/ 102890 w 375245"/>
            <a:gd name="connsiteY90" fmla="*/ 278408 h 484187"/>
            <a:gd name="connsiteX91" fmla="*/ 102890 w 375245"/>
            <a:gd name="connsiteY91" fmla="*/ 302617 h 484187"/>
            <a:gd name="connsiteX92" fmla="*/ 90785 w 375245"/>
            <a:gd name="connsiteY92" fmla="*/ 314722 h 484187"/>
            <a:gd name="connsiteX93" fmla="*/ 78680 w 375245"/>
            <a:gd name="connsiteY93" fmla="*/ 302617 h 484187"/>
            <a:gd name="connsiteX94" fmla="*/ 139204 w 375245"/>
            <a:gd name="connsiteY94" fmla="*/ 302617 h 484187"/>
            <a:gd name="connsiteX95" fmla="*/ 139204 w 375245"/>
            <a:gd name="connsiteY95" fmla="*/ 278408 h 484187"/>
            <a:gd name="connsiteX96" fmla="*/ 151309 w 375245"/>
            <a:gd name="connsiteY96" fmla="*/ 266303 h 484187"/>
            <a:gd name="connsiteX97" fmla="*/ 163413 w 375245"/>
            <a:gd name="connsiteY97" fmla="*/ 278408 h 484187"/>
            <a:gd name="connsiteX98" fmla="*/ 163413 w 375245"/>
            <a:gd name="connsiteY98" fmla="*/ 302617 h 484187"/>
            <a:gd name="connsiteX99" fmla="*/ 151309 w 375245"/>
            <a:gd name="connsiteY99" fmla="*/ 314722 h 484187"/>
            <a:gd name="connsiteX100" fmla="*/ 139204 w 375245"/>
            <a:gd name="connsiteY100" fmla="*/ 302617 h 484187"/>
            <a:gd name="connsiteX101" fmla="*/ 272355 w 375245"/>
            <a:gd name="connsiteY101" fmla="*/ 302617 h 484187"/>
            <a:gd name="connsiteX102" fmla="*/ 272355 w 375245"/>
            <a:gd name="connsiteY102" fmla="*/ 278408 h 484187"/>
            <a:gd name="connsiteX103" fmla="*/ 284460 w 375245"/>
            <a:gd name="connsiteY103" fmla="*/ 266303 h 484187"/>
            <a:gd name="connsiteX104" fmla="*/ 296565 w 375245"/>
            <a:gd name="connsiteY104" fmla="*/ 278408 h 484187"/>
            <a:gd name="connsiteX105" fmla="*/ 296565 w 375245"/>
            <a:gd name="connsiteY105" fmla="*/ 302617 h 484187"/>
            <a:gd name="connsiteX106" fmla="*/ 284460 w 375245"/>
            <a:gd name="connsiteY106" fmla="*/ 314722 h 484187"/>
            <a:gd name="connsiteX107" fmla="*/ 272355 w 375245"/>
            <a:gd name="connsiteY107" fmla="*/ 302617 h 484187"/>
            <a:gd name="connsiteX108" fmla="*/ 308670 w 375245"/>
            <a:gd name="connsiteY108" fmla="*/ 284460 h 484187"/>
            <a:gd name="connsiteX109" fmla="*/ 308670 w 375245"/>
            <a:gd name="connsiteY109" fmla="*/ 278408 h 484187"/>
            <a:gd name="connsiteX110" fmla="*/ 284460 w 375245"/>
            <a:gd name="connsiteY110" fmla="*/ 254198 h 484187"/>
            <a:gd name="connsiteX111" fmla="*/ 260251 w 375245"/>
            <a:gd name="connsiteY111" fmla="*/ 278408 h 484187"/>
            <a:gd name="connsiteX112" fmla="*/ 260251 w 375245"/>
            <a:gd name="connsiteY112" fmla="*/ 284460 h 484187"/>
            <a:gd name="connsiteX113" fmla="*/ 175518 w 375245"/>
            <a:gd name="connsiteY113" fmla="*/ 284460 h 484187"/>
            <a:gd name="connsiteX114" fmla="*/ 175518 w 375245"/>
            <a:gd name="connsiteY114" fmla="*/ 278408 h 484187"/>
            <a:gd name="connsiteX115" fmla="*/ 151309 w 375245"/>
            <a:gd name="connsiteY115" fmla="*/ 254198 h 484187"/>
            <a:gd name="connsiteX116" fmla="*/ 127099 w 375245"/>
            <a:gd name="connsiteY116" fmla="*/ 278408 h 484187"/>
            <a:gd name="connsiteX117" fmla="*/ 127099 w 375245"/>
            <a:gd name="connsiteY117" fmla="*/ 284460 h 484187"/>
            <a:gd name="connsiteX118" fmla="*/ 114995 w 375245"/>
            <a:gd name="connsiteY118" fmla="*/ 284460 h 484187"/>
            <a:gd name="connsiteX119" fmla="*/ 114995 w 375245"/>
            <a:gd name="connsiteY119" fmla="*/ 278408 h 484187"/>
            <a:gd name="connsiteX120" fmla="*/ 90785 w 375245"/>
            <a:gd name="connsiteY120" fmla="*/ 254198 h 484187"/>
            <a:gd name="connsiteX121" fmla="*/ 66576 w 375245"/>
            <a:gd name="connsiteY121" fmla="*/ 278408 h 484187"/>
            <a:gd name="connsiteX122" fmla="*/ 66576 w 375245"/>
            <a:gd name="connsiteY122" fmla="*/ 284460 h 484187"/>
            <a:gd name="connsiteX123" fmla="*/ 12105 w 375245"/>
            <a:gd name="connsiteY123" fmla="*/ 284460 h 484187"/>
            <a:gd name="connsiteX124" fmla="*/ 12105 w 375245"/>
            <a:gd name="connsiteY124" fmla="*/ 199727 h 484187"/>
            <a:gd name="connsiteX125" fmla="*/ 139204 w 375245"/>
            <a:gd name="connsiteY125" fmla="*/ 199727 h 484187"/>
            <a:gd name="connsiteX126" fmla="*/ 139204 w 375245"/>
            <a:gd name="connsiteY126" fmla="*/ 205780 h 484187"/>
            <a:gd name="connsiteX127" fmla="*/ 163413 w 375245"/>
            <a:gd name="connsiteY127" fmla="*/ 229989 h 484187"/>
            <a:gd name="connsiteX128" fmla="*/ 187623 w 375245"/>
            <a:gd name="connsiteY128" fmla="*/ 205780 h 484187"/>
            <a:gd name="connsiteX129" fmla="*/ 187623 w 375245"/>
            <a:gd name="connsiteY129" fmla="*/ 199727 h 484187"/>
            <a:gd name="connsiteX130" fmla="*/ 199727 w 375245"/>
            <a:gd name="connsiteY130" fmla="*/ 199727 h 484187"/>
            <a:gd name="connsiteX131" fmla="*/ 199727 w 375245"/>
            <a:gd name="connsiteY131" fmla="*/ 205780 h 484187"/>
            <a:gd name="connsiteX132" fmla="*/ 223937 w 375245"/>
            <a:gd name="connsiteY132" fmla="*/ 229989 h 484187"/>
            <a:gd name="connsiteX133" fmla="*/ 248146 w 375245"/>
            <a:gd name="connsiteY133" fmla="*/ 205780 h 484187"/>
            <a:gd name="connsiteX134" fmla="*/ 248146 w 375245"/>
            <a:gd name="connsiteY134" fmla="*/ 199727 h 484187"/>
            <a:gd name="connsiteX135" fmla="*/ 260251 w 375245"/>
            <a:gd name="connsiteY135" fmla="*/ 199727 h 484187"/>
            <a:gd name="connsiteX136" fmla="*/ 260251 w 375245"/>
            <a:gd name="connsiteY136" fmla="*/ 205780 h 484187"/>
            <a:gd name="connsiteX137" fmla="*/ 284460 w 375245"/>
            <a:gd name="connsiteY137" fmla="*/ 229989 h 484187"/>
            <a:gd name="connsiteX138" fmla="*/ 308670 w 375245"/>
            <a:gd name="connsiteY138" fmla="*/ 205780 h 484187"/>
            <a:gd name="connsiteX139" fmla="*/ 308670 w 375245"/>
            <a:gd name="connsiteY139" fmla="*/ 199727 h 484187"/>
            <a:gd name="connsiteX140" fmla="*/ 363141 w 375245"/>
            <a:gd name="connsiteY140" fmla="*/ 199727 h 484187"/>
            <a:gd name="connsiteX141" fmla="*/ 363141 w 375245"/>
            <a:gd name="connsiteY141" fmla="*/ 284460 h 484187"/>
            <a:gd name="connsiteX142" fmla="*/ 151309 w 375245"/>
            <a:gd name="connsiteY142" fmla="*/ 205780 h 484187"/>
            <a:gd name="connsiteX143" fmla="*/ 151309 w 375245"/>
            <a:gd name="connsiteY143" fmla="*/ 181570 h 484187"/>
            <a:gd name="connsiteX144" fmla="*/ 163413 w 375245"/>
            <a:gd name="connsiteY144" fmla="*/ 169466 h 484187"/>
            <a:gd name="connsiteX145" fmla="*/ 175518 w 375245"/>
            <a:gd name="connsiteY145" fmla="*/ 181570 h 484187"/>
            <a:gd name="connsiteX146" fmla="*/ 175518 w 375245"/>
            <a:gd name="connsiteY146" fmla="*/ 205780 h 484187"/>
            <a:gd name="connsiteX147" fmla="*/ 163413 w 375245"/>
            <a:gd name="connsiteY147" fmla="*/ 217884 h 484187"/>
            <a:gd name="connsiteX148" fmla="*/ 151309 w 375245"/>
            <a:gd name="connsiteY148" fmla="*/ 205780 h 484187"/>
            <a:gd name="connsiteX149" fmla="*/ 211832 w 375245"/>
            <a:gd name="connsiteY149" fmla="*/ 205780 h 484187"/>
            <a:gd name="connsiteX150" fmla="*/ 211832 w 375245"/>
            <a:gd name="connsiteY150" fmla="*/ 181570 h 484187"/>
            <a:gd name="connsiteX151" fmla="*/ 223937 w 375245"/>
            <a:gd name="connsiteY151" fmla="*/ 169466 h 484187"/>
            <a:gd name="connsiteX152" fmla="*/ 236041 w 375245"/>
            <a:gd name="connsiteY152" fmla="*/ 181570 h 484187"/>
            <a:gd name="connsiteX153" fmla="*/ 236041 w 375245"/>
            <a:gd name="connsiteY153" fmla="*/ 205780 h 484187"/>
            <a:gd name="connsiteX154" fmla="*/ 223937 w 375245"/>
            <a:gd name="connsiteY154" fmla="*/ 217884 h 484187"/>
            <a:gd name="connsiteX155" fmla="*/ 211832 w 375245"/>
            <a:gd name="connsiteY155" fmla="*/ 205780 h 484187"/>
            <a:gd name="connsiteX156" fmla="*/ 272355 w 375245"/>
            <a:gd name="connsiteY156" fmla="*/ 205780 h 484187"/>
            <a:gd name="connsiteX157" fmla="*/ 272355 w 375245"/>
            <a:gd name="connsiteY157" fmla="*/ 181570 h 484187"/>
            <a:gd name="connsiteX158" fmla="*/ 284460 w 375245"/>
            <a:gd name="connsiteY158" fmla="*/ 169466 h 484187"/>
            <a:gd name="connsiteX159" fmla="*/ 296565 w 375245"/>
            <a:gd name="connsiteY159" fmla="*/ 181570 h 484187"/>
            <a:gd name="connsiteX160" fmla="*/ 296565 w 375245"/>
            <a:gd name="connsiteY160" fmla="*/ 205780 h 484187"/>
            <a:gd name="connsiteX161" fmla="*/ 284460 w 375245"/>
            <a:gd name="connsiteY161" fmla="*/ 217884 h 484187"/>
            <a:gd name="connsiteX162" fmla="*/ 272355 w 375245"/>
            <a:gd name="connsiteY162" fmla="*/ 205780 h 484187"/>
            <a:gd name="connsiteX163" fmla="*/ 308670 w 375245"/>
            <a:gd name="connsiteY163" fmla="*/ 187623 h 484187"/>
            <a:gd name="connsiteX164" fmla="*/ 308670 w 375245"/>
            <a:gd name="connsiteY164" fmla="*/ 181570 h 484187"/>
            <a:gd name="connsiteX165" fmla="*/ 284460 w 375245"/>
            <a:gd name="connsiteY165" fmla="*/ 157361 h 484187"/>
            <a:gd name="connsiteX166" fmla="*/ 260251 w 375245"/>
            <a:gd name="connsiteY166" fmla="*/ 181570 h 484187"/>
            <a:gd name="connsiteX167" fmla="*/ 260251 w 375245"/>
            <a:gd name="connsiteY167" fmla="*/ 187623 h 484187"/>
            <a:gd name="connsiteX168" fmla="*/ 248146 w 375245"/>
            <a:gd name="connsiteY168" fmla="*/ 187623 h 484187"/>
            <a:gd name="connsiteX169" fmla="*/ 248146 w 375245"/>
            <a:gd name="connsiteY169" fmla="*/ 181570 h 484187"/>
            <a:gd name="connsiteX170" fmla="*/ 223937 w 375245"/>
            <a:gd name="connsiteY170" fmla="*/ 157361 h 484187"/>
            <a:gd name="connsiteX171" fmla="*/ 199727 w 375245"/>
            <a:gd name="connsiteY171" fmla="*/ 181570 h 484187"/>
            <a:gd name="connsiteX172" fmla="*/ 199727 w 375245"/>
            <a:gd name="connsiteY172" fmla="*/ 187623 h 484187"/>
            <a:gd name="connsiteX173" fmla="*/ 187623 w 375245"/>
            <a:gd name="connsiteY173" fmla="*/ 187623 h 484187"/>
            <a:gd name="connsiteX174" fmla="*/ 187623 w 375245"/>
            <a:gd name="connsiteY174" fmla="*/ 181570 h 484187"/>
            <a:gd name="connsiteX175" fmla="*/ 163413 w 375245"/>
            <a:gd name="connsiteY175" fmla="*/ 157361 h 484187"/>
            <a:gd name="connsiteX176" fmla="*/ 139204 w 375245"/>
            <a:gd name="connsiteY176" fmla="*/ 181570 h 484187"/>
            <a:gd name="connsiteX177" fmla="*/ 139204 w 375245"/>
            <a:gd name="connsiteY177" fmla="*/ 187623 h 484187"/>
            <a:gd name="connsiteX178" fmla="*/ 12105 w 375245"/>
            <a:gd name="connsiteY178" fmla="*/ 187623 h 484187"/>
            <a:gd name="connsiteX179" fmla="*/ 12105 w 375245"/>
            <a:gd name="connsiteY179" fmla="*/ 102890 h 484187"/>
            <a:gd name="connsiteX180" fmla="*/ 66576 w 375245"/>
            <a:gd name="connsiteY180" fmla="*/ 102890 h 484187"/>
            <a:gd name="connsiteX181" fmla="*/ 66576 w 375245"/>
            <a:gd name="connsiteY181" fmla="*/ 108942 h 484187"/>
            <a:gd name="connsiteX182" fmla="*/ 90785 w 375245"/>
            <a:gd name="connsiteY182" fmla="*/ 133152 h 484187"/>
            <a:gd name="connsiteX183" fmla="*/ 114995 w 375245"/>
            <a:gd name="connsiteY183" fmla="*/ 108942 h 484187"/>
            <a:gd name="connsiteX184" fmla="*/ 114995 w 375245"/>
            <a:gd name="connsiteY184" fmla="*/ 102890 h 484187"/>
            <a:gd name="connsiteX185" fmla="*/ 199727 w 375245"/>
            <a:gd name="connsiteY185" fmla="*/ 102890 h 484187"/>
            <a:gd name="connsiteX186" fmla="*/ 199727 w 375245"/>
            <a:gd name="connsiteY186" fmla="*/ 108942 h 484187"/>
            <a:gd name="connsiteX187" fmla="*/ 223937 w 375245"/>
            <a:gd name="connsiteY187" fmla="*/ 133152 h 484187"/>
            <a:gd name="connsiteX188" fmla="*/ 248146 w 375245"/>
            <a:gd name="connsiteY188" fmla="*/ 108942 h 484187"/>
            <a:gd name="connsiteX189" fmla="*/ 248146 w 375245"/>
            <a:gd name="connsiteY189" fmla="*/ 102890 h 484187"/>
            <a:gd name="connsiteX190" fmla="*/ 260251 w 375245"/>
            <a:gd name="connsiteY190" fmla="*/ 102890 h 484187"/>
            <a:gd name="connsiteX191" fmla="*/ 260251 w 375245"/>
            <a:gd name="connsiteY191" fmla="*/ 108942 h 484187"/>
            <a:gd name="connsiteX192" fmla="*/ 284460 w 375245"/>
            <a:gd name="connsiteY192" fmla="*/ 133152 h 484187"/>
            <a:gd name="connsiteX193" fmla="*/ 308670 w 375245"/>
            <a:gd name="connsiteY193" fmla="*/ 108942 h 484187"/>
            <a:gd name="connsiteX194" fmla="*/ 308670 w 375245"/>
            <a:gd name="connsiteY194" fmla="*/ 102890 h 484187"/>
            <a:gd name="connsiteX195" fmla="*/ 363141 w 375245"/>
            <a:gd name="connsiteY195" fmla="*/ 102890 h 484187"/>
            <a:gd name="connsiteX196" fmla="*/ 363141 w 375245"/>
            <a:gd name="connsiteY196" fmla="*/ 187623 h 484187"/>
            <a:gd name="connsiteX197" fmla="*/ 78680 w 375245"/>
            <a:gd name="connsiteY197" fmla="*/ 108942 h 484187"/>
            <a:gd name="connsiteX198" fmla="*/ 78680 w 375245"/>
            <a:gd name="connsiteY198" fmla="*/ 84733 h 484187"/>
            <a:gd name="connsiteX199" fmla="*/ 90785 w 375245"/>
            <a:gd name="connsiteY199" fmla="*/ 72628 h 484187"/>
            <a:gd name="connsiteX200" fmla="*/ 102890 w 375245"/>
            <a:gd name="connsiteY200" fmla="*/ 84733 h 484187"/>
            <a:gd name="connsiteX201" fmla="*/ 102890 w 375245"/>
            <a:gd name="connsiteY201" fmla="*/ 108942 h 484187"/>
            <a:gd name="connsiteX202" fmla="*/ 90785 w 375245"/>
            <a:gd name="connsiteY202" fmla="*/ 121047 h 484187"/>
            <a:gd name="connsiteX203" fmla="*/ 78680 w 375245"/>
            <a:gd name="connsiteY203" fmla="*/ 108942 h 484187"/>
            <a:gd name="connsiteX204" fmla="*/ 211832 w 375245"/>
            <a:gd name="connsiteY204" fmla="*/ 108942 h 484187"/>
            <a:gd name="connsiteX205" fmla="*/ 211832 w 375245"/>
            <a:gd name="connsiteY205" fmla="*/ 84733 h 484187"/>
            <a:gd name="connsiteX206" fmla="*/ 223937 w 375245"/>
            <a:gd name="connsiteY206" fmla="*/ 72628 h 484187"/>
            <a:gd name="connsiteX207" fmla="*/ 236041 w 375245"/>
            <a:gd name="connsiteY207" fmla="*/ 84733 h 484187"/>
            <a:gd name="connsiteX208" fmla="*/ 236041 w 375245"/>
            <a:gd name="connsiteY208" fmla="*/ 108942 h 484187"/>
            <a:gd name="connsiteX209" fmla="*/ 223937 w 375245"/>
            <a:gd name="connsiteY209" fmla="*/ 121047 h 484187"/>
            <a:gd name="connsiteX210" fmla="*/ 211832 w 375245"/>
            <a:gd name="connsiteY210" fmla="*/ 108942 h 484187"/>
            <a:gd name="connsiteX211" fmla="*/ 272355 w 375245"/>
            <a:gd name="connsiteY211" fmla="*/ 108942 h 484187"/>
            <a:gd name="connsiteX212" fmla="*/ 272355 w 375245"/>
            <a:gd name="connsiteY212" fmla="*/ 84733 h 484187"/>
            <a:gd name="connsiteX213" fmla="*/ 284460 w 375245"/>
            <a:gd name="connsiteY213" fmla="*/ 72628 h 484187"/>
            <a:gd name="connsiteX214" fmla="*/ 296565 w 375245"/>
            <a:gd name="connsiteY214" fmla="*/ 84733 h 484187"/>
            <a:gd name="connsiteX215" fmla="*/ 296565 w 375245"/>
            <a:gd name="connsiteY215" fmla="*/ 108942 h 484187"/>
            <a:gd name="connsiteX216" fmla="*/ 284460 w 375245"/>
            <a:gd name="connsiteY216" fmla="*/ 121047 h 484187"/>
            <a:gd name="connsiteX217" fmla="*/ 272355 w 375245"/>
            <a:gd name="connsiteY217" fmla="*/ 108942 h 484187"/>
            <a:gd name="connsiteX218" fmla="*/ 344984 w 375245"/>
            <a:gd name="connsiteY218" fmla="*/ 472083 h 484187"/>
            <a:gd name="connsiteX219" fmla="*/ 30262 w 375245"/>
            <a:gd name="connsiteY219" fmla="*/ 472083 h 484187"/>
            <a:gd name="connsiteX220" fmla="*/ 12105 w 375245"/>
            <a:gd name="connsiteY220" fmla="*/ 453926 h 484187"/>
            <a:gd name="connsiteX221" fmla="*/ 12105 w 375245"/>
            <a:gd name="connsiteY221" fmla="*/ 393402 h 484187"/>
            <a:gd name="connsiteX222" fmla="*/ 66576 w 375245"/>
            <a:gd name="connsiteY222" fmla="*/ 393402 h 484187"/>
            <a:gd name="connsiteX223" fmla="*/ 66576 w 375245"/>
            <a:gd name="connsiteY223" fmla="*/ 399455 h 484187"/>
            <a:gd name="connsiteX224" fmla="*/ 90785 w 375245"/>
            <a:gd name="connsiteY224" fmla="*/ 423664 h 484187"/>
            <a:gd name="connsiteX225" fmla="*/ 114995 w 375245"/>
            <a:gd name="connsiteY225" fmla="*/ 399455 h 484187"/>
            <a:gd name="connsiteX226" fmla="*/ 114995 w 375245"/>
            <a:gd name="connsiteY226" fmla="*/ 393402 h 484187"/>
            <a:gd name="connsiteX227" fmla="*/ 199727 w 375245"/>
            <a:gd name="connsiteY227" fmla="*/ 393402 h 484187"/>
            <a:gd name="connsiteX228" fmla="*/ 199727 w 375245"/>
            <a:gd name="connsiteY228" fmla="*/ 399455 h 484187"/>
            <a:gd name="connsiteX229" fmla="*/ 223937 w 375245"/>
            <a:gd name="connsiteY229" fmla="*/ 423664 h 484187"/>
            <a:gd name="connsiteX230" fmla="*/ 248146 w 375245"/>
            <a:gd name="connsiteY230" fmla="*/ 399455 h 484187"/>
            <a:gd name="connsiteX231" fmla="*/ 248146 w 375245"/>
            <a:gd name="connsiteY231" fmla="*/ 393402 h 484187"/>
            <a:gd name="connsiteX232" fmla="*/ 260251 w 375245"/>
            <a:gd name="connsiteY232" fmla="*/ 393402 h 484187"/>
            <a:gd name="connsiteX233" fmla="*/ 260251 w 375245"/>
            <a:gd name="connsiteY233" fmla="*/ 399455 h 484187"/>
            <a:gd name="connsiteX234" fmla="*/ 284460 w 375245"/>
            <a:gd name="connsiteY234" fmla="*/ 423664 h 484187"/>
            <a:gd name="connsiteX235" fmla="*/ 308670 w 375245"/>
            <a:gd name="connsiteY235" fmla="*/ 399455 h 484187"/>
            <a:gd name="connsiteX236" fmla="*/ 308670 w 375245"/>
            <a:gd name="connsiteY236" fmla="*/ 393402 h 484187"/>
            <a:gd name="connsiteX237" fmla="*/ 363141 w 375245"/>
            <a:gd name="connsiteY237" fmla="*/ 393402 h 484187"/>
            <a:gd name="connsiteX238" fmla="*/ 363141 w 375245"/>
            <a:gd name="connsiteY238" fmla="*/ 453926 h 484187"/>
            <a:gd name="connsiteX239" fmla="*/ 344984 w 375245"/>
            <a:gd name="connsiteY239" fmla="*/ 472083 h 48418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  <a:cxn ang="0">
              <a:pos x="connsiteX71" y="connsiteY71"/>
            </a:cxn>
            <a:cxn ang="0">
              <a:pos x="connsiteX72" y="connsiteY72"/>
            </a:cxn>
            <a:cxn ang="0">
              <a:pos x="connsiteX73" y="connsiteY73"/>
            </a:cxn>
            <a:cxn ang="0">
              <a:pos x="connsiteX74" y="connsiteY74"/>
            </a:cxn>
            <a:cxn ang="0">
              <a:pos x="connsiteX75" y="connsiteY75"/>
            </a:cxn>
            <a:cxn ang="0">
              <a:pos x="connsiteX76" y="connsiteY76"/>
            </a:cxn>
            <a:cxn ang="0">
              <a:pos x="connsiteX77" y="connsiteY77"/>
            </a:cxn>
            <a:cxn ang="0">
              <a:pos x="connsiteX78" y="connsiteY78"/>
            </a:cxn>
            <a:cxn ang="0">
              <a:pos x="connsiteX79" y="connsiteY79"/>
            </a:cxn>
            <a:cxn ang="0">
              <a:pos x="connsiteX80" y="connsiteY80"/>
            </a:cxn>
            <a:cxn ang="0">
              <a:pos x="connsiteX81" y="connsiteY81"/>
            </a:cxn>
            <a:cxn ang="0">
              <a:pos x="connsiteX82" y="connsiteY82"/>
            </a:cxn>
            <a:cxn ang="0">
              <a:pos x="connsiteX83" y="connsiteY83"/>
            </a:cxn>
            <a:cxn ang="0">
              <a:pos x="connsiteX84" y="connsiteY84"/>
            </a:cxn>
            <a:cxn ang="0">
              <a:pos x="connsiteX85" y="connsiteY85"/>
            </a:cxn>
            <a:cxn ang="0">
              <a:pos x="connsiteX86" y="connsiteY86"/>
            </a:cxn>
            <a:cxn ang="0">
              <a:pos x="connsiteX87" y="connsiteY87"/>
            </a:cxn>
            <a:cxn ang="0">
              <a:pos x="connsiteX88" y="connsiteY88"/>
            </a:cxn>
            <a:cxn ang="0">
              <a:pos x="connsiteX89" y="connsiteY89"/>
            </a:cxn>
            <a:cxn ang="0">
              <a:pos x="connsiteX90" y="connsiteY90"/>
            </a:cxn>
            <a:cxn ang="0">
              <a:pos x="connsiteX91" y="connsiteY91"/>
            </a:cxn>
            <a:cxn ang="0">
              <a:pos x="connsiteX92" y="connsiteY92"/>
            </a:cxn>
            <a:cxn ang="0">
              <a:pos x="connsiteX93" y="connsiteY93"/>
            </a:cxn>
            <a:cxn ang="0">
              <a:pos x="connsiteX94" y="connsiteY94"/>
            </a:cxn>
            <a:cxn ang="0">
              <a:pos x="connsiteX95" y="connsiteY95"/>
            </a:cxn>
            <a:cxn ang="0">
              <a:pos x="connsiteX96" y="connsiteY96"/>
            </a:cxn>
            <a:cxn ang="0">
              <a:pos x="connsiteX97" y="connsiteY97"/>
            </a:cxn>
            <a:cxn ang="0">
              <a:pos x="connsiteX98" y="connsiteY98"/>
            </a:cxn>
            <a:cxn ang="0">
              <a:pos x="connsiteX99" y="connsiteY99"/>
            </a:cxn>
            <a:cxn ang="0">
              <a:pos x="connsiteX100" y="connsiteY100"/>
            </a:cxn>
            <a:cxn ang="0">
              <a:pos x="connsiteX101" y="connsiteY101"/>
            </a:cxn>
            <a:cxn ang="0">
              <a:pos x="connsiteX102" y="connsiteY102"/>
            </a:cxn>
            <a:cxn ang="0">
              <a:pos x="connsiteX103" y="connsiteY103"/>
            </a:cxn>
            <a:cxn ang="0">
              <a:pos x="connsiteX104" y="connsiteY104"/>
            </a:cxn>
            <a:cxn ang="0">
              <a:pos x="connsiteX105" y="connsiteY105"/>
            </a:cxn>
            <a:cxn ang="0">
              <a:pos x="connsiteX106" y="connsiteY106"/>
            </a:cxn>
            <a:cxn ang="0">
              <a:pos x="connsiteX107" y="connsiteY107"/>
            </a:cxn>
            <a:cxn ang="0">
              <a:pos x="connsiteX108" y="connsiteY108"/>
            </a:cxn>
            <a:cxn ang="0">
              <a:pos x="connsiteX109" y="connsiteY109"/>
            </a:cxn>
            <a:cxn ang="0">
              <a:pos x="connsiteX110" y="connsiteY110"/>
            </a:cxn>
            <a:cxn ang="0">
              <a:pos x="connsiteX111" y="connsiteY111"/>
            </a:cxn>
            <a:cxn ang="0">
              <a:pos x="connsiteX112" y="connsiteY112"/>
            </a:cxn>
            <a:cxn ang="0">
              <a:pos x="connsiteX113" y="connsiteY113"/>
            </a:cxn>
            <a:cxn ang="0">
              <a:pos x="connsiteX114" y="connsiteY114"/>
            </a:cxn>
            <a:cxn ang="0">
              <a:pos x="connsiteX115" y="connsiteY115"/>
            </a:cxn>
            <a:cxn ang="0">
              <a:pos x="connsiteX116" y="connsiteY116"/>
            </a:cxn>
            <a:cxn ang="0">
              <a:pos x="connsiteX117" y="connsiteY117"/>
            </a:cxn>
            <a:cxn ang="0">
              <a:pos x="connsiteX118" y="connsiteY118"/>
            </a:cxn>
            <a:cxn ang="0">
              <a:pos x="connsiteX119" y="connsiteY119"/>
            </a:cxn>
            <a:cxn ang="0">
              <a:pos x="connsiteX120" y="connsiteY120"/>
            </a:cxn>
            <a:cxn ang="0">
              <a:pos x="connsiteX121" y="connsiteY121"/>
            </a:cxn>
            <a:cxn ang="0">
              <a:pos x="connsiteX122" y="connsiteY122"/>
            </a:cxn>
            <a:cxn ang="0">
              <a:pos x="connsiteX123" y="connsiteY123"/>
            </a:cxn>
            <a:cxn ang="0">
              <a:pos x="connsiteX124" y="connsiteY124"/>
            </a:cxn>
            <a:cxn ang="0">
              <a:pos x="connsiteX125" y="connsiteY125"/>
            </a:cxn>
            <a:cxn ang="0">
              <a:pos x="connsiteX126" y="connsiteY126"/>
            </a:cxn>
            <a:cxn ang="0">
              <a:pos x="connsiteX127" y="connsiteY127"/>
            </a:cxn>
            <a:cxn ang="0">
              <a:pos x="connsiteX128" y="connsiteY128"/>
            </a:cxn>
            <a:cxn ang="0">
              <a:pos x="connsiteX129" y="connsiteY129"/>
            </a:cxn>
            <a:cxn ang="0">
              <a:pos x="connsiteX130" y="connsiteY130"/>
            </a:cxn>
            <a:cxn ang="0">
              <a:pos x="connsiteX131" y="connsiteY131"/>
            </a:cxn>
            <a:cxn ang="0">
              <a:pos x="connsiteX132" y="connsiteY132"/>
            </a:cxn>
            <a:cxn ang="0">
              <a:pos x="connsiteX133" y="connsiteY133"/>
            </a:cxn>
            <a:cxn ang="0">
              <a:pos x="connsiteX134" y="connsiteY134"/>
            </a:cxn>
            <a:cxn ang="0">
              <a:pos x="connsiteX135" y="connsiteY135"/>
            </a:cxn>
            <a:cxn ang="0">
              <a:pos x="connsiteX136" y="connsiteY136"/>
            </a:cxn>
            <a:cxn ang="0">
              <a:pos x="connsiteX137" y="connsiteY137"/>
            </a:cxn>
            <a:cxn ang="0">
              <a:pos x="connsiteX138" y="connsiteY138"/>
            </a:cxn>
            <a:cxn ang="0">
              <a:pos x="connsiteX139" y="connsiteY139"/>
            </a:cxn>
            <a:cxn ang="0">
              <a:pos x="connsiteX140" y="connsiteY140"/>
            </a:cxn>
            <a:cxn ang="0">
              <a:pos x="connsiteX141" y="connsiteY141"/>
            </a:cxn>
            <a:cxn ang="0">
              <a:pos x="connsiteX142" y="connsiteY142"/>
            </a:cxn>
            <a:cxn ang="0">
              <a:pos x="connsiteX143" y="connsiteY143"/>
            </a:cxn>
            <a:cxn ang="0">
              <a:pos x="connsiteX144" y="connsiteY144"/>
            </a:cxn>
            <a:cxn ang="0">
              <a:pos x="connsiteX145" y="connsiteY145"/>
            </a:cxn>
            <a:cxn ang="0">
              <a:pos x="connsiteX146" y="connsiteY146"/>
            </a:cxn>
            <a:cxn ang="0">
              <a:pos x="connsiteX147" y="connsiteY147"/>
            </a:cxn>
            <a:cxn ang="0">
              <a:pos x="connsiteX148" y="connsiteY148"/>
            </a:cxn>
            <a:cxn ang="0">
              <a:pos x="connsiteX149" y="connsiteY149"/>
            </a:cxn>
            <a:cxn ang="0">
              <a:pos x="connsiteX150" y="connsiteY150"/>
            </a:cxn>
            <a:cxn ang="0">
              <a:pos x="connsiteX151" y="connsiteY151"/>
            </a:cxn>
            <a:cxn ang="0">
              <a:pos x="connsiteX152" y="connsiteY152"/>
            </a:cxn>
            <a:cxn ang="0">
              <a:pos x="connsiteX153" y="connsiteY153"/>
            </a:cxn>
            <a:cxn ang="0">
              <a:pos x="connsiteX154" y="connsiteY154"/>
            </a:cxn>
            <a:cxn ang="0">
              <a:pos x="connsiteX155" y="connsiteY155"/>
            </a:cxn>
            <a:cxn ang="0">
              <a:pos x="connsiteX156" y="connsiteY156"/>
            </a:cxn>
            <a:cxn ang="0">
              <a:pos x="connsiteX157" y="connsiteY157"/>
            </a:cxn>
            <a:cxn ang="0">
              <a:pos x="connsiteX158" y="connsiteY158"/>
            </a:cxn>
            <a:cxn ang="0">
              <a:pos x="connsiteX159" y="connsiteY159"/>
            </a:cxn>
            <a:cxn ang="0">
              <a:pos x="connsiteX160" y="connsiteY160"/>
            </a:cxn>
            <a:cxn ang="0">
              <a:pos x="connsiteX161" y="connsiteY161"/>
            </a:cxn>
            <a:cxn ang="0">
              <a:pos x="connsiteX162" y="connsiteY162"/>
            </a:cxn>
            <a:cxn ang="0">
              <a:pos x="connsiteX163" y="connsiteY163"/>
            </a:cxn>
            <a:cxn ang="0">
              <a:pos x="connsiteX164" y="connsiteY164"/>
            </a:cxn>
            <a:cxn ang="0">
              <a:pos x="connsiteX165" y="connsiteY165"/>
            </a:cxn>
            <a:cxn ang="0">
              <a:pos x="connsiteX166" y="connsiteY166"/>
            </a:cxn>
            <a:cxn ang="0">
              <a:pos x="connsiteX167" y="connsiteY167"/>
            </a:cxn>
            <a:cxn ang="0">
              <a:pos x="connsiteX168" y="connsiteY168"/>
            </a:cxn>
            <a:cxn ang="0">
              <a:pos x="connsiteX169" y="connsiteY169"/>
            </a:cxn>
            <a:cxn ang="0">
              <a:pos x="connsiteX170" y="connsiteY170"/>
            </a:cxn>
            <a:cxn ang="0">
              <a:pos x="connsiteX171" y="connsiteY171"/>
            </a:cxn>
            <a:cxn ang="0">
              <a:pos x="connsiteX172" y="connsiteY172"/>
            </a:cxn>
            <a:cxn ang="0">
              <a:pos x="connsiteX173" y="connsiteY173"/>
            </a:cxn>
            <a:cxn ang="0">
              <a:pos x="connsiteX174" y="connsiteY174"/>
            </a:cxn>
            <a:cxn ang="0">
              <a:pos x="connsiteX175" y="connsiteY175"/>
            </a:cxn>
            <a:cxn ang="0">
              <a:pos x="connsiteX176" y="connsiteY176"/>
            </a:cxn>
            <a:cxn ang="0">
              <a:pos x="connsiteX177" y="connsiteY177"/>
            </a:cxn>
            <a:cxn ang="0">
              <a:pos x="connsiteX178" y="connsiteY178"/>
            </a:cxn>
            <a:cxn ang="0">
              <a:pos x="connsiteX179" y="connsiteY179"/>
            </a:cxn>
            <a:cxn ang="0">
              <a:pos x="connsiteX180" y="connsiteY180"/>
            </a:cxn>
            <a:cxn ang="0">
              <a:pos x="connsiteX181" y="connsiteY181"/>
            </a:cxn>
            <a:cxn ang="0">
              <a:pos x="connsiteX182" y="connsiteY182"/>
            </a:cxn>
            <a:cxn ang="0">
              <a:pos x="connsiteX183" y="connsiteY183"/>
            </a:cxn>
            <a:cxn ang="0">
              <a:pos x="connsiteX184" y="connsiteY184"/>
            </a:cxn>
            <a:cxn ang="0">
              <a:pos x="connsiteX185" y="connsiteY185"/>
            </a:cxn>
            <a:cxn ang="0">
              <a:pos x="connsiteX186" y="connsiteY186"/>
            </a:cxn>
            <a:cxn ang="0">
              <a:pos x="connsiteX187" y="connsiteY187"/>
            </a:cxn>
            <a:cxn ang="0">
              <a:pos x="connsiteX188" y="connsiteY188"/>
            </a:cxn>
            <a:cxn ang="0">
              <a:pos x="connsiteX189" y="connsiteY189"/>
            </a:cxn>
            <a:cxn ang="0">
              <a:pos x="connsiteX190" y="connsiteY190"/>
            </a:cxn>
            <a:cxn ang="0">
              <a:pos x="connsiteX191" y="connsiteY191"/>
            </a:cxn>
            <a:cxn ang="0">
              <a:pos x="connsiteX192" y="connsiteY192"/>
            </a:cxn>
            <a:cxn ang="0">
              <a:pos x="connsiteX193" y="connsiteY193"/>
            </a:cxn>
            <a:cxn ang="0">
              <a:pos x="connsiteX194" y="connsiteY194"/>
            </a:cxn>
            <a:cxn ang="0">
              <a:pos x="connsiteX195" y="connsiteY195"/>
            </a:cxn>
            <a:cxn ang="0">
              <a:pos x="connsiteX196" y="connsiteY196"/>
            </a:cxn>
            <a:cxn ang="0">
              <a:pos x="connsiteX197" y="connsiteY197"/>
            </a:cxn>
            <a:cxn ang="0">
              <a:pos x="connsiteX198" y="connsiteY198"/>
            </a:cxn>
            <a:cxn ang="0">
              <a:pos x="connsiteX199" y="connsiteY199"/>
            </a:cxn>
            <a:cxn ang="0">
              <a:pos x="connsiteX200" y="connsiteY200"/>
            </a:cxn>
            <a:cxn ang="0">
              <a:pos x="connsiteX201" y="connsiteY201"/>
            </a:cxn>
            <a:cxn ang="0">
              <a:pos x="connsiteX202" y="connsiteY202"/>
            </a:cxn>
            <a:cxn ang="0">
              <a:pos x="connsiteX203" y="connsiteY203"/>
            </a:cxn>
            <a:cxn ang="0">
              <a:pos x="connsiteX204" y="connsiteY204"/>
            </a:cxn>
            <a:cxn ang="0">
              <a:pos x="connsiteX205" y="connsiteY205"/>
            </a:cxn>
            <a:cxn ang="0">
              <a:pos x="connsiteX206" y="connsiteY206"/>
            </a:cxn>
            <a:cxn ang="0">
              <a:pos x="connsiteX207" y="connsiteY207"/>
            </a:cxn>
            <a:cxn ang="0">
              <a:pos x="connsiteX208" y="connsiteY208"/>
            </a:cxn>
            <a:cxn ang="0">
              <a:pos x="connsiteX209" y="connsiteY209"/>
            </a:cxn>
            <a:cxn ang="0">
              <a:pos x="connsiteX210" y="connsiteY210"/>
            </a:cxn>
            <a:cxn ang="0">
              <a:pos x="connsiteX211" y="connsiteY211"/>
            </a:cxn>
            <a:cxn ang="0">
              <a:pos x="connsiteX212" y="connsiteY212"/>
            </a:cxn>
            <a:cxn ang="0">
              <a:pos x="connsiteX213" y="connsiteY213"/>
            </a:cxn>
            <a:cxn ang="0">
              <a:pos x="connsiteX214" y="connsiteY214"/>
            </a:cxn>
            <a:cxn ang="0">
              <a:pos x="connsiteX215" y="connsiteY215"/>
            </a:cxn>
            <a:cxn ang="0">
              <a:pos x="connsiteX216" y="connsiteY216"/>
            </a:cxn>
            <a:cxn ang="0">
              <a:pos x="connsiteX217" y="connsiteY217"/>
            </a:cxn>
            <a:cxn ang="0">
              <a:pos x="connsiteX218" y="connsiteY218"/>
            </a:cxn>
            <a:cxn ang="0">
              <a:pos x="connsiteX219" y="connsiteY219"/>
            </a:cxn>
            <a:cxn ang="0">
              <a:pos x="connsiteX220" y="connsiteY220"/>
            </a:cxn>
            <a:cxn ang="0">
              <a:pos x="connsiteX221" y="connsiteY221"/>
            </a:cxn>
            <a:cxn ang="0">
              <a:pos x="connsiteX222" y="connsiteY222"/>
            </a:cxn>
            <a:cxn ang="0">
              <a:pos x="connsiteX223" y="connsiteY223"/>
            </a:cxn>
            <a:cxn ang="0">
              <a:pos x="connsiteX224" y="connsiteY224"/>
            </a:cxn>
            <a:cxn ang="0">
              <a:pos x="connsiteX225" y="connsiteY225"/>
            </a:cxn>
            <a:cxn ang="0">
              <a:pos x="connsiteX226" y="connsiteY226"/>
            </a:cxn>
            <a:cxn ang="0">
              <a:pos x="connsiteX227" y="connsiteY227"/>
            </a:cxn>
            <a:cxn ang="0">
              <a:pos x="connsiteX228" y="connsiteY228"/>
            </a:cxn>
            <a:cxn ang="0">
              <a:pos x="connsiteX229" y="connsiteY229"/>
            </a:cxn>
            <a:cxn ang="0">
              <a:pos x="connsiteX230" y="connsiteY230"/>
            </a:cxn>
            <a:cxn ang="0">
              <a:pos x="connsiteX231" y="connsiteY231"/>
            </a:cxn>
            <a:cxn ang="0">
              <a:pos x="connsiteX232" y="connsiteY232"/>
            </a:cxn>
            <a:cxn ang="0">
              <a:pos x="connsiteX233" y="connsiteY233"/>
            </a:cxn>
            <a:cxn ang="0">
              <a:pos x="connsiteX234" y="connsiteY234"/>
            </a:cxn>
            <a:cxn ang="0">
              <a:pos x="connsiteX235" y="connsiteY235"/>
            </a:cxn>
            <a:cxn ang="0">
              <a:pos x="connsiteX236" y="connsiteY236"/>
            </a:cxn>
            <a:cxn ang="0">
              <a:pos x="connsiteX237" y="connsiteY237"/>
            </a:cxn>
            <a:cxn ang="0">
              <a:pos x="connsiteX238" y="connsiteY238"/>
            </a:cxn>
            <a:cxn ang="0">
              <a:pos x="connsiteX239" y="connsiteY239"/>
            </a:cxn>
          </a:cxnLst>
          <a:rect l="l" t="t" r="r" b="b"/>
          <a:pathLst>
            <a:path w="375245" h="484187">
              <a:moveTo>
                <a:pt x="344984" y="0"/>
              </a:moveTo>
              <a:lnTo>
                <a:pt x="30262" y="0"/>
              </a:lnTo>
              <a:cubicBezTo>
                <a:pt x="13557" y="20"/>
                <a:pt x="20" y="13557"/>
                <a:pt x="0" y="30262"/>
              </a:cubicBezTo>
              <a:lnTo>
                <a:pt x="0" y="453926"/>
              </a:lnTo>
              <a:cubicBezTo>
                <a:pt x="20" y="470631"/>
                <a:pt x="13557" y="484168"/>
                <a:pt x="30262" y="484188"/>
              </a:cubicBezTo>
              <a:lnTo>
                <a:pt x="344984" y="484188"/>
              </a:lnTo>
              <a:cubicBezTo>
                <a:pt x="361689" y="484168"/>
                <a:pt x="375225" y="470631"/>
                <a:pt x="375245" y="453926"/>
              </a:cubicBezTo>
              <a:lnTo>
                <a:pt x="375245" y="30262"/>
              </a:lnTo>
              <a:cubicBezTo>
                <a:pt x="375225" y="13557"/>
                <a:pt x="361689" y="20"/>
                <a:pt x="344984" y="0"/>
              </a:cubicBezTo>
              <a:close/>
              <a:moveTo>
                <a:pt x="30262" y="12105"/>
              </a:moveTo>
              <a:lnTo>
                <a:pt x="344984" y="12105"/>
              </a:lnTo>
              <a:cubicBezTo>
                <a:pt x="355012" y="12105"/>
                <a:pt x="363141" y="20234"/>
                <a:pt x="363141" y="30262"/>
              </a:cubicBezTo>
              <a:lnTo>
                <a:pt x="363141" y="90785"/>
              </a:lnTo>
              <a:lnTo>
                <a:pt x="308670" y="90785"/>
              </a:lnTo>
              <a:lnTo>
                <a:pt x="308670" y="84733"/>
              </a:lnTo>
              <a:cubicBezTo>
                <a:pt x="308670" y="71363"/>
                <a:pt x="297830" y="60523"/>
                <a:pt x="284460" y="60523"/>
              </a:cubicBezTo>
              <a:cubicBezTo>
                <a:pt x="271090" y="60523"/>
                <a:pt x="260251" y="71363"/>
                <a:pt x="260251" y="84733"/>
              </a:cubicBezTo>
              <a:lnTo>
                <a:pt x="260251" y="90785"/>
              </a:lnTo>
              <a:lnTo>
                <a:pt x="248146" y="90785"/>
              </a:lnTo>
              <a:lnTo>
                <a:pt x="248146" y="84733"/>
              </a:lnTo>
              <a:cubicBezTo>
                <a:pt x="248146" y="71363"/>
                <a:pt x="237307" y="60523"/>
                <a:pt x="223937" y="60523"/>
              </a:cubicBezTo>
              <a:cubicBezTo>
                <a:pt x="210567" y="60523"/>
                <a:pt x="199727" y="71363"/>
                <a:pt x="199727" y="84733"/>
              </a:cubicBezTo>
              <a:lnTo>
                <a:pt x="199727" y="90785"/>
              </a:lnTo>
              <a:lnTo>
                <a:pt x="114995" y="90785"/>
              </a:lnTo>
              <a:lnTo>
                <a:pt x="114995" y="84733"/>
              </a:lnTo>
              <a:cubicBezTo>
                <a:pt x="114995" y="71363"/>
                <a:pt x="104155" y="60523"/>
                <a:pt x="90785" y="60523"/>
              </a:cubicBezTo>
              <a:cubicBezTo>
                <a:pt x="77415" y="60523"/>
                <a:pt x="66576" y="71363"/>
                <a:pt x="66576" y="84733"/>
              </a:cubicBezTo>
              <a:lnTo>
                <a:pt x="66576" y="90785"/>
              </a:lnTo>
              <a:lnTo>
                <a:pt x="12105" y="90785"/>
              </a:lnTo>
              <a:lnTo>
                <a:pt x="12105" y="30262"/>
              </a:lnTo>
              <a:cubicBezTo>
                <a:pt x="12105" y="20234"/>
                <a:pt x="20234" y="12105"/>
                <a:pt x="30262" y="12105"/>
              </a:cubicBezTo>
              <a:close/>
              <a:moveTo>
                <a:pt x="284460" y="351036"/>
              </a:moveTo>
              <a:cubicBezTo>
                <a:pt x="271090" y="351036"/>
                <a:pt x="260251" y="361875"/>
                <a:pt x="260251" y="375245"/>
              </a:cubicBezTo>
              <a:lnTo>
                <a:pt x="260251" y="381298"/>
              </a:lnTo>
              <a:lnTo>
                <a:pt x="248146" y="381298"/>
              </a:lnTo>
              <a:lnTo>
                <a:pt x="248146" y="375245"/>
              </a:lnTo>
              <a:cubicBezTo>
                <a:pt x="248146" y="361875"/>
                <a:pt x="237307" y="351036"/>
                <a:pt x="223937" y="351036"/>
              </a:cubicBezTo>
              <a:cubicBezTo>
                <a:pt x="210567" y="351036"/>
                <a:pt x="199727" y="361875"/>
                <a:pt x="199727" y="375245"/>
              </a:cubicBezTo>
              <a:lnTo>
                <a:pt x="199727" y="381298"/>
              </a:lnTo>
              <a:lnTo>
                <a:pt x="114995" y="381298"/>
              </a:lnTo>
              <a:lnTo>
                <a:pt x="114995" y="375245"/>
              </a:lnTo>
              <a:cubicBezTo>
                <a:pt x="114995" y="361875"/>
                <a:pt x="104155" y="351036"/>
                <a:pt x="90785" y="351036"/>
              </a:cubicBezTo>
              <a:cubicBezTo>
                <a:pt x="77415" y="351036"/>
                <a:pt x="66576" y="361875"/>
                <a:pt x="66576" y="375245"/>
              </a:cubicBezTo>
              <a:lnTo>
                <a:pt x="66576" y="381298"/>
              </a:lnTo>
              <a:lnTo>
                <a:pt x="12105" y="381298"/>
              </a:lnTo>
              <a:lnTo>
                <a:pt x="12105" y="296565"/>
              </a:lnTo>
              <a:lnTo>
                <a:pt x="66576" y="296565"/>
              </a:lnTo>
              <a:lnTo>
                <a:pt x="66576" y="302617"/>
              </a:lnTo>
              <a:cubicBezTo>
                <a:pt x="66576" y="315987"/>
                <a:pt x="77415" y="326827"/>
                <a:pt x="90785" y="326827"/>
              </a:cubicBezTo>
              <a:cubicBezTo>
                <a:pt x="104155" y="326827"/>
                <a:pt x="114995" y="315987"/>
                <a:pt x="114995" y="302617"/>
              </a:cubicBezTo>
              <a:lnTo>
                <a:pt x="114995" y="296565"/>
              </a:lnTo>
              <a:lnTo>
                <a:pt x="127099" y="296565"/>
              </a:lnTo>
              <a:lnTo>
                <a:pt x="127099" y="302617"/>
              </a:lnTo>
              <a:cubicBezTo>
                <a:pt x="127099" y="315987"/>
                <a:pt x="137938" y="326827"/>
                <a:pt x="151309" y="326827"/>
              </a:cubicBezTo>
              <a:cubicBezTo>
                <a:pt x="164679" y="326827"/>
                <a:pt x="175518" y="315987"/>
                <a:pt x="175518" y="302617"/>
              </a:cubicBezTo>
              <a:lnTo>
                <a:pt x="175518" y="296565"/>
              </a:lnTo>
              <a:lnTo>
                <a:pt x="260251" y="296565"/>
              </a:lnTo>
              <a:lnTo>
                <a:pt x="260251" y="302617"/>
              </a:lnTo>
              <a:cubicBezTo>
                <a:pt x="260251" y="315987"/>
                <a:pt x="271090" y="326827"/>
                <a:pt x="284460" y="326827"/>
              </a:cubicBezTo>
              <a:cubicBezTo>
                <a:pt x="297830" y="326827"/>
                <a:pt x="308670" y="315987"/>
                <a:pt x="308670" y="302617"/>
              </a:cubicBezTo>
              <a:lnTo>
                <a:pt x="308670" y="296565"/>
              </a:lnTo>
              <a:lnTo>
                <a:pt x="363141" y="296565"/>
              </a:lnTo>
              <a:lnTo>
                <a:pt x="363141" y="381298"/>
              </a:lnTo>
              <a:lnTo>
                <a:pt x="308670" y="381298"/>
              </a:lnTo>
              <a:lnTo>
                <a:pt x="308670" y="375245"/>
              </a:lnTo>
              <a:cubicBezTo>
                <a:pt x="308670" y="361875"/>
                <a:pt x="297830" y="351036"/>
                <a:pt x="284460" y="351036"/>
              </a:cubicBezTo>
              <a:close/>
              <a:moveTo>
                <a:pt x="296565" y="375245"/>
              </a:moveTo>
              <a:lnTo>
                <a:pt x="296565" y="399455"/>
              </a:lnTo>
              <a:cubicBezTo>
                <a:pt x="296565" y="406140"/>
                <a:pt x="291146" y="411559"/>
                <a:pt x="284460" y="411559"/>
              </a:cubicBezTo>
              <a:cubicBezTo>
                <a:pt x="277775" y="411559"/>
                <a:pt x="272355" y="406140"/>
                <a:pt x="272355" y="399455"/>
              </a:cubicBezTo>
              <a:lnTo>
                <a:pt x="272355" y="375245"/>
              </a:lnTo>
              <a:cubicBezTo>
                <a:pt x="272355" y="368560"/>
                <a:pt x="277775" y="363141"/>
                <a:pt x="284460" y="363141"/>
              </a:cubicBezTo>
              <a:cubicBezTo>
                <a:pt x="291146" y="363141"/>
                <a:pt x="296565" y="368560"/>
                <a:pt x="296565" y="375245"/>
              </a:cubicBezTo>
              <a:close/>
              <a:moveTo>
                <a:pt x="236041" y="375245"/>
              </a:moveTo>
              <a:lnTo>
                <a:pt x="236041" y="399455"/>
              </a:lnTo>
              <a:cubicBezTo>
                <a:pt x="236041" y="406140"/>
                <a:pt x="230622" y="411559"/>
                <a:pt x="223937" y="411559"/>
              </a:cubicBezTo>
              <a:cubicBezTo>
                <a:pt x="217251" y="411559"/>
                <a:pt x="211832" y="406140"/>
                <a:pt x="211832" y="399455"/>
              </a:cubicBezTo>
              <a:lnTo>
                <a:pt x="211832" y="375245"/>
              </a:lnTo>
              <a:cubicBezTo>
                <a:pt x="211832" y="368560"/>
                <a:pt x="217251" y="363141"/>
                <a:pt x="223937" y="363141"/>
              </a:cubicBezTo>
              <a:cubicBezTo>
                <a:pt x="230622" y="363141"/>
                <a:pt x="236041" y="368560"/>
                <a:pt x="236041" y="375245"/>
              </a:cubicBezTo>
              <a:close/>
              <a:moveTo>
                <a:pt x="102890" y="375245"/>
              </a:moveTo>
              <a:lnTo>
                <a:pt x="102890" y="399455"/>
              </a:lnTo>
              <a:cubicBezTo>
                <a:pt x="102890" y="406140"/>
                <a:pt x="97471" y="411559"/>
                <a:pt x="90785" y="411559"/>
              </a:cubicBezTo>
              <a:cubicBezTo>
                <a:pt x="84100" y="411559"/>
                <a:pt x="78680" y="406140"/>
                <a:pt x="78680" y="399455"/>
              </a:cubicBezTo>
              <a:lnTo>
                <a:pt x="78680" y="375245"/>
              </a:lnTo>
              <a:cubicBezTo>
                <a:pt x="78680" y="368560"/>
                <a:pt x="84100" y="363141"/>
                <a:pt x="90785" y="363141"/>
              </a:cubicBezTo>
              <a:cubicBezTo>
                <a:pt x="97471" y="363141"/>
                <a:pt x="102890" y="368560"/>
                <a:pt x="102890" y="375245"/>
              </a:cubicBezTo>
              <a:close/>
              <a:moveTo>
                <a:pt x="78680" y="302617"/>
              </a:moveTo>
              <a:lnTo>
                <a:pt x="78680" y="278408"/>
              </a:lnTo>
              <a:cubicBezTo>
                <a:pt x="78680" y="271722"/>
                <a:pt x="84100" y="266303"/>
                <a:pt x="90785" y="266303"/>
              </a:cubicBezTo>
              <a:cubicBezTo>
                <a:pt x="97471" y="266303"/>
                <a:pt x="102890" y="271722"/>
                <a:pt x="102890" y="278408"/>
              </a:cubicBezTo>
              <a:lnTo>
                <a:pt x="102890" y="302617"/>
              </a:lnTo>
              <a:cubicBezTo>
                <a:pt x="102890" y="309303"/>
                <a:pt x="97471" y="314722"/>
                <a:pt x="90785" y="314722"/>
              </a:cubicBezTo>
              <a:cubicBezTo>
                <a:pt x="84100" y="314722"/>
                <a:pt x="78680" y="309303"/>
                <a:pt x="78680" y="302617"/>
              </a:cubicBezTo>
              <a:close/>
              <a:moveTo>
                <a:pt x="139204" y="302617"/>
              </a:moveTo>
              <a:lnTo>
                <a:pt x="139204" y="278408"/>
              </a:lnTo>
              <a:cubicBezTo>
                <a:pt x="139204" y="271722"/>
                <a:pt x="144623" y="266303"/>
                <a:pt x="151309" y="266303"/>
              </a:cubicBezTo>
              <a:cubicBezTo>
                <a:pt x="157994" y="266303"/>
                <a:pt x="163413" y="271722"/>
                <a:pt x="163413" y="278408"/>
              </a:cubicBezTo>
              <a:lnTo>
                <a:pt x="163413" y="302617"/>
              </a:lnTo>
              <a:cubicBezTo>
                <a:pt x="163413" y="309303"/>
                <a:pt x="157994" y="314722"/>
                <a:pt x="151309" y="314722"/>
              </a:cubicBezTo>
              <a:cubicBezTo>
                <a:pt x="144623" y="314722"/>
                <a:pt x="139204" y="309303"/>
                <a:pt x="139204" y="302617"/>
              </a:cubicBezTo>
              <a:close/>
              <a:moveTo>
                <a:pt x="272355" y="302617"/>
              </a:moveTo>
              <a:lnTo>
                <a:pt x="272355" y="278408"/>
              </a:lnTo>
              <a:cubicBezTo>
                <a:pt x="272355" y="271722"/>
                <a:pt x="277775" y="266303"/>
                <a:pt x="284460" y="266303"/>
              </a:cubicBezTo>
              <a:cubicBezTo>
                <a:pt x="291146" y="266303"/>
                <a:pt x="296565" y="271722"/>
                <a:pt x="296565" y="278408"/>
              </a:cubicBezTo>
              <a:lnTo>
                <a:pt x="296565" y="302617"/>
              </a:lnTo>
              <a:cubicBezTo>
                <a:pt x="296565" y="309303"/>
                <a:pt x="291146" y="314722"/>
                <a:pt x="284460" y="314722"/>
              </a:cubicBezTo>
              <a:cubicBezTo>
                <a:pt x="277775" y="314722"/>
                <a:pt x="272355" y="309303"/>
                <a:pt x="272355" y="302617"/>
              </a:cubicBezTo>
              <a:close/>
              <a:moveTo>
                <a:pt x="308670" y="284460"/>
              </a:moveTo>
              <a:lnTo>
                <a:pt x="308670" y="278408"/>
              </a:lnTo>
              <a:cubicBezTo>
                <a:pt x="308670" y="265038"/>
                <a:pt x="297830" y="254198"/>
                <a:pt x="284460" y="254198"/>
              </a:cubicBezTo>
              <a:cubicBezTo>
                <a:pt x="271090" y="254198"/>
                <a:pt x="260251" y="265038"/>
                <a:pt x="260251" y="278408"/>
              </a:cubicBezTo>
              <a:lnTo>
                <a:pt x="260251" y="284460"/>
              </a:lnTo>
              <a:lnTo>
                <a:pt x="175518" y="284460"/>
              </a:lnTo>
              <a:lnTo>
                <a:pt x="175518" y="278408"/>
              </a:lnTo>
              <a:cubicBezTo>
                <a:pt x="175518" y="265038"/>
                <a:pt x="164679" y="254198"/>
                <a:pt x="151309" y="254198"/>
              </a:cubicBezTo>
              <a:cubicBezTo>
                <a:pt x="137938" y="254198"/>
                <a:pt x="127099" y="265038"/>
                <a:pt x="127099" y="278408"/>
              </a:cubicBezTo>
              <a:lnTo>
                <a:pt x="127099" y="284460"/>
              </a:lnTo>
              <a:lnTo>
                <a:pt x="114995" y="284460"/>
              </a:lnTo>
              <a:lnTo>
                <a:pt x="114995" y="278408"/>
              </a:lnTo>
              <a:cubicBezTo>
                <a:pt x="114995" y="265038"/>
                <a:pt x="104155" y="254198"/>
                <a:pt x="90785" y="254198"/>
              </a:cubicBezTo>
              <a:cubicBezTo>
                <a:pt x="77415" y="254198"/>
                <a:pt x="66576" y="265038"/>
                <a:pt x="66576" y="278408"/>
              </a:cubicBezTo>
              <a:lnTo>
                <a:pt x="66576" y="284460"/>
              </a:lnTo>
              <a:lnTo>
                <a:pt x="12105" y="284460"/>
              </a:lnTo>
              <a:lnTo>
                <a:pt x="12105" y="199727"/>
              </a:lnTo>
              <a:lnTo>
                <a:pt x="139204" y="199727"/>
              </a:lnTo>
              <a:lnTo>
                <a:pt x="139204" y="205780"/>
              </a:lnTo>
              <a:cubicBezTo>
                <a:pt x="139204" y="219150"/>
                <a:pt x="150043" y="229989"/>
                <a:pt x="163413" y="229989"/>
              </a:cubicBezTo>
              <a:cubicBezTo>
                <a:pt x="176784" y="229989"/>
                <a:pt x="187623" y="219150"/>
                <a:pt x="187623" y="205780"/>
              </a:cubicBezTo>
              <a:lnTo>
                <a:pt x="187623" y="199727"/>
              </a:lnTo>
              <a:lnTo>
                <a:pt x="199727" y="199727"/>
              </a:lnTo>
              <a:lnTo>
                <a:pt x="199727" y="205780"/>
              </a:lnTo>
              <a:cubicBezTo>
                <a:pt x="199727" y="219150"/>
                <a:pt x="210567" y="229989"/>
                <a:pt x="223937" y="229989"/>
              </a:cubicBezTo>
              <a:cubicBezTo>
                <a:pt x="237307" y="229989"/>
                <a:pt x="248146" y="219150"/>
                <a:pt x="248146" y="205780"/>
              </a:cubicBezTo>
              <a:lnTo>
                <a:pt x="248146" y="199727"/>
              </a:lnTo>
              <a:lnTo>
                <a:pt x="260251" y="199727"/>
              </a:lnTo>
              <a:lnTo>
                <a:pt x="260251" y="205780"/>
              </a:lnTo>
              <a:cubicBezTo>
                <a:pt x="260251" y="219150"/>
                <a:pt x="271090" y="229989"/>
                <a:pt x="284460" y="229989"/>
              </a:cubicBezTo>
              <a:cubicBezTo>
                <a:pt x="297830" y="229989"/>
                <a:pt x="308670" y="219150"/>
                <a:pt x="308670" y="205780"/>
              </a:cubicBezTo>
              <a:lnTo>
                <a:pt x="308670" y="199727"/>
              </a:lnTo>
              <a:lnTo>
                <a:pt x="363141" y="199727"/>
              </a:lnTo>
              <a:lnTo>
                <a:pt x="363141" y="284460"/>
              </a:lnTo>
              <a:close/>
              <a:moveTo>
                <a:pt x="151309" y="205780"/>
              </a:moveTo>
              <a:lnTo>
                <a:pt x="151309" y="181570"/>
              </a:lnTo>
              <a:cubicBezTo>
                <a:pt x="151309" y="174885"/>
                <a:pt x="156728" y="169466"/>
                <a:pt x="163413" y="169466"/>
              </a:cubicBezTo>
              <a:cubicBezTo>
                <a:pt x="170099" y="169466"/>
                <a:pt x="175518" y="174885"/>
                <a:pt x="175518" y="181570"/>
              </a:cubicBezTo>
              <a:lnTo>
                <a:pt x="175518" y="205780"/>
              </a:lnTo>
              <a:cubicBezTo>
                <a:pt x="175518" y="212465"/>
                <a:pt x="170099" y="217884"/>
                <a:pt x="163413" y="217884"/>
              </a:cubicBezTo>
              <a:cubicBezTo>
                <a:pt x="156728" y="217884"/>
                <a:pt x="151309" y="212465"/>
                <a:pt x="151309" y="205780"/>
              </a:cubicBezTo>
              <a:close/>
              <a:moveTo>
                <a:pt x="211832" y="205780"/>
              </a:moveTo>
              <a:lnTo>
                <a:pt x="211832" y="181570"/>
              </a:lnTo>
              <a:cubicBezTo>
                <a:pt x="211832" y="174885"/>
                <a:pt x="217251" y="169466"/>
                <a:pt x="223937" y="169466"/>
              </a:cubicBezTo>
              <a:cubicBezTo>
                <a:pt x="230622" y="169466"/>
                <a:pt x="236041" y="174885"/>
                <a:pt x="236041" y="181570"/>
              </a:cubicBezTo>
              <a:lnTo>
                <a:pt x="236041" y="205780"/>
              </a:lnTo>
              <a:cubicBezTo>
                <a:pt x="236041" y="212465"/>
                <a:pt x="230622" y="217884"/>
                <a:pt x="223937" y="217884"/>
              </a:cubicBezTo>
              <a:cubicBezTo>
                <a:pt x="217251" y="217884"/>
                <a:pt x="211832" y="212465"/>
                <a:pt x="211832" y="205780"/>
              </a:cubicBezTo>
              <a:close/>
              <a:moveTo>
                <a:pt x="272355" y="205780"/>
              </a:moveTo>
              <a:lnTo>
                <a:pt x="272355" y="181570"/>
              </a:lnTo>
              <a:cubicBezTo>
                <a:pt x="272355" y="174885"/>
                <a:pt x="277775" y="169466"/>
                <a:pt x="284460" y="169466"/>
              </a:cubicBezTo>
              <a:cubicBezTo>
                <a:pt x="291146" y="169466"/>
                <a:pt x="296565" y="174885"/>
                <a:pt x="296565" y="181570"/>
              </a:cubicBezTo>
              <a:lnTo>
                <a:pt x="296565" y="205780"/>
              </a:lnTo>
              <a:cubicBezTo>
                <a:pt x="296565" y="212465"/>
                <a:pt x="291146" y="217884"/>
                <a:pt x="284460" y="217884"/>
              </a:cubicBezTo>
              <a:cubicBezTo>
                <a:pt x="277775" y="217884"/>
                <a:pt x="272355" y="212465"/>
                <a:pt x="272355" y="205780"/>
              </a:cubicBezTo>
              <a:close/>
              <a:moveTo>
                <a:pt x="308670" y="187623"/>
              </a:moveTo>
              <a:lnTo>
                <a:pt x="308670" y="181570"/>
              </a:lnTo>
              <a:cubicBezTo>
                <a:pt x="308670" y="168200"/>
                <a:pt x="297830" y="157361"/>
                <a:pt x="284460" y="157361"/>
              </a:cubicBezTo>
              <a:cubicBezTo>
                <a:pt x="271090" y="157361"/>
                <a:pt x="260251" y="168200"/>
                <a:pt x="260251" y="181570"/>
              </a:cubicBezTo>
              <a:lnTo>
                <a:pt x="260251" y="187623"/>
              </a:lnTo>
              <a:lnTo>
                <a:pt x="248146" y="187623"/>
              </a:lnTo>
              <a:lnTo>
                <a:pt x="248146" y="181570"/>
              </a:lnTo>
              <a:cubicBezTo>
                <a:pt x="248146" y="168200"/>
                <a:pt x="237307" y="157361"/>
                <a:pt x="223937" y="157361"/>
              </a:cubicBezTo>
              <a:cubicBezTo>
                <a:pt x="210567" y="157361"/>
                <a:pt x="199727" y="168200"/>
                <a:pt x="199727" y="181570"/>
              </a:cubicBezTo>
              <a:lnTo>
                <a:pt x="199727" y="187623"/>
              </a:lnTo>
              <a:lnTo>
                <a:pt x="187623" y="187623"/>
              </a:lnTo>
              <a:lnTo>
                <a:pt x="187623" y="181570"/>
              </a:lnTo>
              <a:cubicBezTo>
                <a:pt x="187623" y="168200"/>
                <a:pt x="176784" y="157361"/>
                <a:pt x="163413" y="157361"/>
              </a:cubicBezTo>
              <a:cubicBezTo>
                <a:pt x="150043" y="157361"/>
                <a:pt x="139204" y="168200"/>
                <a:pt x="139204" y="181570"/>
              </a:cubicBezTo>
              <a:lnTo>
                <a:pt x="139204" y="187623"/>
              </a:lnTo>
              <a:lnTo>
                <a:pt x="12105" y="187623"/>
              </a:lnTo>
              <a:lnTo>
                <a:pt x="12105" y="102890"/>
              </a:lnTo>
              <a:lnTo>
                <a:pt x="66576" y="102890"/>
              </a:lnTo>
              <a:lnTo>
                <a:pt x="66576" y="108942"/>
              </a:lnTo>
              <a:cubicBezTo>
                <a:pt x="66576" y="122312"/>
                <a:pt x="77415" y="133152"/>
                <a:pt x="90785" y="133152"/>
              </a:cubicBezTo>
              <a:cubicBezTo>
                <a:pt x="104155" y="133152"/>
                <a:pt x="114995" y="122312"/>
                <a:pt x="114995" y="108942"/>
              </a:cubicBezTo>
              <a:lnTo>
                <a:pt x="114995" y="102890"/>
              </a:lnTo>
              <a:lnTo>
                <a:pt x="199727" y="102890"/>
              </a:lnTo>
              <a:lnTo>
                <a:pt x="199727" y="108942"/>
              </a:lnTo>
              <a:cubicBezTo>
                <a:pt x="199727" y="122312"/>
                <a:pt x="210567" y="133152"/>
                <a:pt x="223937" y="133152"/>
              </a:cubicBezTo>
              <a:cubicBezTo>
                <a:pt x="237307" y="133152"/>
                <a:pt x="248146" y="122312"/>
                <a:pt x="248146" y="108942"/>
              </a:cubicBezTo>
              <a:lnTo>
                <a:pt x="248146" y="102890"/>
              </a:lnTo>
              <a:lnTo>
                <a:pt x="260251" y="102890"/>
              </a:lnTo>
              <a:lnTo>
                <a:pt x="260251" y="108942"/>
              </a:lnTo>
              <a:cubicBezTo>
                <a:pt x="260251" y="122312"/>
                <a:pt x="271090" y="133152"/>
                <a:pt x="284460" y="133152"/>
              </a:cubicBezTo>
              <a:cubicBezTo>
                <a:pt x="297830" y="133152"/>
                <a:pt x="308670" y="122312"/>
                <a:pt x="308670" y="108942"/>
              </a:cubicBezTo>
              <a:lnTo>
                <a:pt x="308670" y="102890"/>
              </a:lnTo>
              <a:lnTo>
                <a:pt x="363141" y="102890"/>
              </a:lnTo>
              <a:lnTo>
                <a:pt x="363141" y="187623"/>
              </a:lnTo>
              <a:close/>
              <a:moveTo>
                <a:pt x="78680" y="108942"/>
              </a:moveTo>
              <a:lnTo>
                <a:pt x="78680" y="84733"/>
              </a:lnTo>
              <a:cubicBezTo>
                <a:pt x="78680" y="78047"/>
                <a:pt x="84100" y="72628"/>
                <a:pt x="90785" y="72628"/>
              </a:cubicBezTo>
              <a:cubicBezTo>
                <a:pt x="97471" y="72628"/>
                <a:pt x="102890" y="78047"/>
                <a:pt x="102890" y="84733"/>
              </a:cubicBezTo>
              <a:lnTo>
                <a:pt x="102890" y="108942"/>
              </a:lnTo>
              <a:cubicBezTo>
                <a:pt x="102890" y="115628"/>
                <a:pt x="97471" y="121047"/>
                <a:pt x="90785" y="121047"/>
              </a:cubicBezTo>
              <a:cubicBezTo>
                <a:pt x="84100" y="121047"/>
                <a:pt x="78680" y="115628"/>
                <a:pt x="78680" y="108942"/>
              </a:cubicBezTo>
              <a:close/>
              <a:moveTo>
                <a:pt x="211832" y="108942"/>
              </a:moveTo>
              <a:lnTo>
                <a:pt x="211832" y="84733"/>
              </a:lnTo>
              <a:cubicBezTo>
                <a:pt x="211832" y="78047"/>
                <a:pt x="217251" y="72628"/>
                <a:pt x="223937" y="72628"/>
              </a:cubicBezTo>
              <a:cubicBezTo>
                <a:pt x="230622" y="72628"/>
                <a:pt x="236041" y="78047"/>
                <a:pt x="236041" y="84733"/>
              </a:cubicBezTo>
              <a:lnTo>
                <a:pt x="236041" y="108942"/>
              </a:lnTo>
              <a:cubicBezTo>
                <a:pt x="236041" y="115628"/>
                <a:pt x="230622" y="121047"/>
                <a:pt x="223937" y="121047"/>
              </a:cubicBezTo>
              <a:cubicBezTo>
                <a:pt x="217251" y="121047"/>
                <a:pt x="211832" y="115628"/>
                <a:pt x="211832" y="108942"/>
              </a:cubicBezTo>
              <a:close/>
              <a:moveTo>
                <a:pt x="272355" y="108942"/>
              </a:moveTo>
              <a:lnTo>
                <a:pt x="272355" y="84733"/>
              </a:lnTo>
              <a:cubicBezTo>
                <a:pt x="272355" y="78047"/>
                <a:pt x="277775" y="72628"/>
                <a:pt x="284460" y="72628"/>
              </a:cubicBezTo>
              <a:cubicBezTo>
                <a:pt x="291146" y="72628"/>
                <a:pt x="296565" y="78047"/>
                <a:pt x="296565" y="84733"/>
              </a:cubicBezTo>
              <a:lnTo>
                <a:pt x="296565" y="108942"/>
              </a:lnTo>
              <a:cubicBezTo>
                <a:pt x="296565" y="115628"/>
                <a:pt x="291146" y="121047"/>
                <a:pt x="284460" y="121047"/>
              </a:cubicBezTo>
              <a:cubicBezTo>
                <a:pt x="277775" y="121047"/>
                <a:pt x="272355" y="115628"/>
                <a:pt x="272355" y="108942"/>
              </a:cubicBezTo>
              <a:close/>
              <a:moveTo>
                <a:pt x="344984" y="472083"/>
              </a:moveTo>
              <a:lnTo>
                <a:pt x="30262" y="472083"/>
              </a:lnTo>
              <a:cubicBezTo>
                <a:pt x="20234" y="472083"/>
                <a:pt x="12105" y="463954"/>
                <a:pt x="12105" y="453926"/>
              </a:cubicBezTo>
              <a:lnTo>
                <a:pt x="12105" y="393402"/>
              </a:lnTo>
              <a:lnTo>
                <a:pt x="66576" y="393402"/>
              </a:lnTo>
              <a:lnTo>
                <a:pt x="66576" y="399455"/>
              </a:lnTo>
              <a:cubicBezTo>
                <a:pt x="66576" y="412825"/>
                <a:pt x="77415" y="423664"/>
                <a:pt x="90785" y="423664"/>
              </a:cubicBezTo>
              <a:cubicBezTo>
                <a:pt x="104155" y="423664"/>
                <a:pt x="114995" y="412825"/>
                <a:pt x="114995" y="399455"/>
              </a:cubicBezTo>
              <a:lnTo>
                <a:pt x="114995" y="393402"/>
              </a:lnTo>
              <a:lnTo>
                <a:pt x="199727" y="393402"/>
              </a:lnTo>
              <a:lnTo>
                <a:pt x="199727" y="399455"/>
              </a:lnTo>
              <a:cubicBezTo>
                <a:pt x="199727" y="412825"/>
                <a:pt x="210567" y="423664"/>
                <a:pt x="223937" y="423664"/>
              </a:cubicBezTo>
              <a:cubicBezTo>
                <a:pt x="237307" y="423664"/>
                <a:pt x="248146" y="412825"/>
                <a:pt x="248146" y="399455"/>
              </a:cubicBezTo>
              <a:lnTo>
                <a:pt x="248146" y="393402"/>
              </a:lnTo>
              <a:lnTo>
                <a:pt x="260251" y="393402"/>
              </a:lnTo>
              <a:lnTo>
                <a:pt x="260251" y="399455"/>
              </a:lnTo>
              <a:cubicBezTo>
                <a:pt x="260251" y="412825"/>
                <a:pt x="271090" y="423664"/>
                <a:pt x="284460" y="423664"/>
              </a:cubicBezTo>
              <a:cubicBezTo>
                <a:pt x="297830" y="423664"/>
                <a:pt x="308670" y="412825"/>
                <a:pt x="308670" y="399455"/>
              </a:cubicBezTo>
              <a:lnTo>
                <a:pt x="308670" y="393402"/>
              </a:lnTo>
              <a:lnTo>
                <a:pt x="363141" y="393402"/>
              </a:lnTo>
              <a:lnTo>
                <a:pt x="363141" y="453926"/>
              </a:lnTo>
              <a:cubicBezTo>
                <a:pt x="363141" y="463954"/>
                <a:pt x="355012" y="472083"/>
                <a:pt x="344984" y="472083"/>
              </a:cubicBezTo>
              <a:close/>
            </a:path>
          </a:pathLst>
        </a:custGeom>
        <a:solidFill>
          <a:srgbClr val="000000"/>
        </a:solidFill>
        <a:ln w="6052" cap="flat">
          <a:noFill/>
          <a:prstDash val="solid"/>
          <a:miter/>
        </a:ln>
      </xdr:spPr>
      <xdr:txBody>
        <a:bodyPr rtlCol="0" anchor="ctr"/>
        <a:lstStyle/>
        <a:p>
          <a:endParaRPr lang="nb-NO"/>
        </a:p>
      </xdr:txBody>
    </xdr:sp>
    <xdr:clientData/>
  </xdr:twoCellAnchor>
  <xdr:twoCellAnchor>
    <xdr:from>
      <xdr:col>6</xdr:col>
      <xdr:colOff>722014</xdr:colOff>
      <xdr:row>19</xdr:row>
      <xdr:rowOff>143667</xdr:rowOff>
    </xdr:from>
    <xdr:to>
      <xdr:col>7</xdr:col>
      <xdr:colOff>335259</xdr:colOff>
      <xdr:row>21</xdr:row>
      <xdr:rowOff>199229</xdr:rowOff>
    </xdr:to>
    <xdr:sp macro="" textlink="">
      <xdr:nvSpPr>
        <xdr:cNvPr id="15" name="Grafikk 31" descr="Kuleramme kontur">
          <a:extLst>
            <a:ext uri="{FF2B5EF4-FFF2-40B4-BE49-F238E27FC236}">
              <a16:creationId xmlns:a16="http://schemas.microsoft.com/office/drawing/2014/main" id="{F964D4DF-2772-0508-D69B-5C9B399F6B8A}"/>
            </a:ext>
          </a:extLst>
        </xdr:cNvPr>
        <xdr:cNvSpPr/>
      </xdr:nvSpPr>
      <xdr:spPr>
        <a:xfrm>
          <a:off x="4103389" y="4582317"/>
          <a:ext cx="375245" cy="484187"/>
        </a:xfrm>
        <a:custGeom>
          <a:avLst/>
          <a:gdLst>
            <a:gd name="connsiteX0" fmla="*/ 344984 w 375245"/>
            <a:gd name="connsiteY0" fmla="*/ 0 h 484187"/>
            <a:gd name="connsiteX1" fmla="*/ 30262 w 375245"/>
            <a:gd name="connsiteY1" fmla="*/ 0 h 484187"/>
            <a:gd name="connsiteX2" fmla="*/ 0 w 375245"/>
            <a:gd name="connsiteY2" fmla="*/ 30262 h 484187"/>
            <a:gd name="connsiteX3" fmla="*/ 0 w 375245"/>
            <a:gd name="connsiteY3" fmla="*/ 453926 h 484187"/>
            <a:gd name="connsiteX4" fmla="*/ 30262 w 375245"/>
            <a:gd name="connsiteY4" fmla="*/ 484188 h 484187"/>
            <a:gd name="connsiteX5" fmla="*/ 344984 w 375245"/>
            <a:gd name="connsiteY5" fmla="*/ 484188 h 484187"/>
            <a:gd name="connsiteX6" fmla="*/ 375245 w 375245"/>
            <a:gd name="connsiteY6" fmla="*/ 453926 h 484187"/>
            <a:gd name="connsiteX7" fmla="*/ 375245 w 375245"/>
            <a:gd name="connsiteY7" fmla="*/ 30262 h 484187"/>
            <a:gd name="connsiteX8" fmla="*/ 344984 w 375245"/>
            <a:gd name="connsiteY8" fmla="*/ 0 h 484187"/>
            <a:gd name="connsiteX9" fmla="*/ 30262 w 375245"/>
            <a:gd name="connsiteY9" fmla="*/ 12105 h 484187"/>
            <a:gd name="connsiteX10" fmla="*/ 344984 w 375245"/>
            <a:gd name="connsiteY10" fmla="*/ 12105 h 484187"/>
            <a:gd name="connsiteX11" fmla="*/ 363141 w 375245"/>
            <a:gd name="connsiteY11" fmla="*/ 30262 h 484187"/>
            <a:gd name="connsiteX12" fmla="*/ 363141 w 375245"/>
            <a:gd name="connsiteY12" fmla="*/ 90785 h 484187"/>
            <a:gd name="connsiteX13" fmla="*/ 308670 w 375245"/>
            <a:gd name="connsiteY13" fmla="*/ 90785 h 484187"/>
            <a:gd name="connsiteX14" fmla="*/ 308670 w 375245"/>
            <a:gd name="connsiteY14" fmla="*/ 84733 h 484187"/>
            <a:gd name="connsiteX15" fmla="*/ 284460 w 375245"/>
            <a:gd name="connsiteY15" fmla="*/ 60523 h 484187"/>
            <a:gd name="connsiteX16" fmla="*/ 260251 w 375245"/>
            <a:gd name="connsiteY16" fmla="*/ 84733 h 484187"/>
            <a:gd name="connsiteX17" fmla="*/ 260251 w 375245"/>
            <a:gd name="connsiteY17" fmla="*/ 90785 h 484187"/>
            <a:gd name="connsiteX18" fmla="*/ 248146 w 375245"/>
            <a:gd name="connsiteY18" fmla="*/ 90785 h 484187"/>
            <a:gd name="connsiteX19" fmla="*/ 248146 w 375245"/>
            <a:gd name="connsiteY19" fmla="*/ 84733 h 484187"/>
            <a:gd name="connsiteX20" fmla="*/ 223937 w 375245"/>
            <a:gd name="connsiteY20" fmla="*/ 60523 h 484187"/>
            <a:gd name="connsiteX21" fmla="*/ 199727 w 375245"/>
            <a:gd name="connsiteY21" fmla="*/ 84733 h 484187"/>
            <a:gd name="connsiteX22" fmla="*/ 199727 w 375245"/>
            <a:gd name="connsiteY22" fmla="*/ 90785 h 484187"/>
            <a:gd name="connsiteX23" fmla="*/ 114995 w 375245"/>
            <a:gd name="connsiteY23" fmla="*/ 90785 h 484187"/>
            <a:gd name="connsiteX24" fmla="*/ 114995 w 375245"/>
            <a:gd name="connsiteY24" fmla="*/ 84733 h 484187"/>
            <a:gd name="connsiteX25" fmla="*/ 90785 w 375245"/>
            <a:gd name="connsiteY25" fmla="*/ 60523 h 484187"/>
            <a:gd name="connsiteX26" fmla="*/ 66576 w 375245"/>
            <a:gd name="connsiteY26" fmla="*/ 84733 h 484187"/>
            <a:gd name="connsiteX27" fmla="*/ 66576 w 375245"/>
            <a:gd name="connsiteY27" fmla="*/ 90785 h 484187"/>
            <a:gd name="connsiteX28" fmla="*/ 12105 w 375245"/>
            <a:gd name="connsiteY28" fmla="*/ 90785 h 484187"/>
            <a:gd name="connsiteX29" fmla="*/ 12105 w 375245"/>
            <a:gd name="connsiteY29" fmla="*/ 30262 h 484187"/>
            <a:gd name="connsiteX30" fmla="*/ 30262 w 375245"/>
            <a:gd name="connsiteY30" fmla="*/ 12105 h 484187"/>
            <a:gd name="connsiteX31" fmla="*/ 284460 w 375245"/>
            <a:gd name="connsiteY31" fmla="*/ 351036 h 484187"/>
            <a:gd name="connsiteX32" fmla="*/ 260251 w 375245"/>
            <a:gd name="connsiteY32" fmla="*/ 375245 h 484187"/>
            <a:gd name="connsiteX33" fmla="*/ 260251 w 375245"/>
            <a:gd name="connsiteY33" fmla="*/ 381298 h 484187"/>
            <a:gd name="connsiteX34" fmla="*/ 248146 w 375245"/>
            <a:gd name="connsiteY34" fmla="*/ 381298 h 484187"/>
            <a:gd name="connsiteX35" fmla="*/ 248146 w 375245"/>
            <a:gd name="connsiteY35" fmla="*/ 375245 h 484187"/>
            <a:gd name="connsiteX36" fmla="*/ 223937 w 375245"/>
            <a:gd name="connsiteY36" fmla="*/ 351036 h 484187"/>
            <a:gd name="connsiteX37" fmla="*/ 199727 w 375245"/>
            <a:gd name="connsiteY37" fmla="*/ 375245 h 484187"/>
            <a:gd name="connsiteX38" fmla="*/ 199727 w 375245"/>
            <a:gd name="connsiteY38" fmla="*/ 381298 h 484187"/>
            <a:gd name="connsiteX39" fmla="*/ 114995 w 375245"/>
            <a:gd name="connsiteY39" fmla="*/ 381298 h 484187"/>
            <a:gd name="connsiteX40" fmla="*/ 114995 w 375245"/>
            <a:gd name="connsiteY40" fmla="*/ 375245 h 484187"/>
            <a:gd name="connsiteX41" fmla="*/ 90785 w 375245"/>
            <a:gd name="connsiteY41" fmla="*/ 351036 h 484187"/>
            <a:gd name="connsiteX42" fmla="*/ 66576 w 375245"/>
            <a:gd name="connsiteY42" fmla="*/ 375245 h 484187"/>
            <a:gd name="connsiteX43" fmla="*/ 66576 w 375245"/>
            <a:gd name="connsiteY43" fmla="*/ 381298 h 484187"/>
            <a:gd name="connsiteX44" fmla="*/ 12105 w 375245"/>
            <a:gd name="connsiteY44" fmla="*/ 381298 h 484187"/>
            <a:gd name="connsiteX45" fmla="*/ 12105 w 375245"/>
            <a:gd name="connsiteY45" fmla="*/ 296565 h 484187"/>
            <a:gd name="connsiteX46" fmla="*/ 66576 w 375245"/>
            <a:gd name="connsiteY46" fmla="*/ 296565 h 484187"/>
            <a:gd name="connsiteX47" fmla="*/ 66576 w 375245"/>
            <a:gd name="connsiteY47" fmla="*/ 302617 h 484187"/>
            <a:gd name="connsiteX48" fmla="*/ 90785 w 375245"/>
            <a:gd name="connsiteY48" fmla="*/ 326827 h 484187"/>
            <a:gd name="connsiteX49" fmla="*/ 114995 w 375245"/>
            <a:gd name="connsiteY49" fmla="*/ 302617 h 484187"/>
            <a:gd name="connsiteX50" fmla="*/ 114995 w 375245"/>
            <a:gd name="connsiteY50" fmla="*/ 296565 h 484187"/>
            <a:gd name="connsiteX51" fmla="*/ 127099 w 375245"/>
            <a:gd name="connsiteY51" fmla="*/ 296565 h 484187"/>
            <a:gd name="connsiteX52" fmla="*/ 127099 w 375245"/>
            <a:gd name="connsiteY52" fmla="*/ 302617 h 484187"/>
            <a:gd name="connsiteX53" fmla="*/ 151309 w 375245"/>
            <a:gd name="connsiteY53" fmla="*/ 326827 h 484187"/>
            <a:gd name="connsiteX54" fmla="*/ 175518 w 375245"/>
            <a:gd name="connsiteY54" fmla="*/ 302617 h 484187"/>
            <a:gd name="connsiteX55" fmla="*/ 175518 w 375245"/>
            <a:gd name="connsiteY55" fmla="*/ 296565 h 484187"/>
            <a:gd name="connsiteX56" fmla="*/ 260251 w 375245"/>
            <a:gd name="connsiteY56" fmla="*/ 296565 h 484187"/>
            <a:gd name="connsiteX57" fmla="*/ 260251 w 375245"/>
            <a:gd name="connsiteY57" fmla="*/ 302617 h 484187"/>
            <a:gd name="connsiteX58" fmla="*/ 284460 w 375245"/>
            <a:gd name="connsiteY58" fmla="*/ 326827 h 484187"/>
            <a:gd name="connsiteX59" fmla="*/ 308670 w 375245"/>
            <a:gd name="connsiteY59" fmla="*/ 302617 h 484187"/>
            <a:gd name="connsiteX60" fmla="*/ 308670 w 375245"/>
            <a:gd name="connsiteY60" fmla="*/ 296565 h 484187"/>
            <a:gd name="connsiteX61" fmla="*/ 363141 w 375245"/>
            <a:gd name="connsiteY61" fmla="*/ 296565 h 484187"/>
            <a:gd name="connsiteX62" fmla="*/ 363141 w 375245"/>
            <a:gd name="connsiteY62" fmla="*/ 381298 h 484187"/>
            <a:gd name="connsiteX63" fmla="*/ 308670 w 375245"/>
            <a:gd name="connsiteY63" fmla="*/ 381298 h 484187"/>
            <a:gd name="connsiteX64" fmla="*/ 308670 w 375245"/>
            <a:gd name="connsiteY64" fmla="*/ 375245 h 484187"/>
            <a:gd name="connsiteX65" fmla="*/ 284460 w 375245"/>
            <a:gd name="connsiteY65" fmla="*/ 351036 h 484187"/>
            <a:gd name="connsiteX66" fmla="*/ 296565 w 375245"/>
            <a:gd name="connsiteY66" fmla="*/ 375245 h 484187"/>
            <a:gd name="connsiteX67" fmla="*/ 296565 w 375245"/>
            <a:gd name="connsiteY67" fmla="*/ 399455 h 484187"/>
            <a:gd name="connsiteX68" fmla="*/ 284460 w 375245"/>
            <a:gd name="connsiteY68" fmla="*/ 411559 h 484187"/>
            <a:gd name="connsiteX69" fmla="*/ 272355 w 375245"/>
            <a:gd name="connsiteY69" fmla="*/ 399455 h 484187"/>
            <a:gd name="connsiteX70" fmla="*/ 272355 w 375245"/>
            <a:gd name="connsiteY70" fmla="*/ 375245 h 484187"/>
            <a:gd name="connsiteX71" fmla="*/ 284460 w 375245"/>
            <a:gd name="connsiteY71" fmla="*/ 363141 h 484187"/>
            <a:gd name="connsiteX72" fmla="*/ 296565 w 375245"/>
            <a:gd name="connsiteY72" fmla="*/ 375245 h 484187"/>
            <a:gd name="connsiteX73" fmla="*/ 236041 w 375245"/>
            <a:gd name="connsiteY73" fmla="*/ 375245 h 484187"/>
            <a:gd name="connsiteX74" fmla="*/ 236041 w 375245"/>
            <a:gd name="connsiteY74" fmla="*/ 399455 h 484187"/>
            <a:gd name="connsiteX75" fmla="*/ 223937 w 375245"/>
            <a:gd name="connsiteY75" fmla="*/ 411559 h 484187"/>
            <a:gd name="connsiteX76" fmla="*/ 211832 w 375245"/>
            <a:gd name="connsiteY76" fmla="*/ 399455 h 484187"/>
            <a:gd name="connsiteX77" fmla="*/ 211832 w 375245"/>
            <a:gd name="connsiteY77" fmla="*/ 375245 h 484187"/>
            <a:gd name="connsiteX78" fmla="*/ 223937 w 375245"/>
            <a:gd name="connsiteY78" fmla="*/ 363141 h 484187"/>
            <a:gd name="connsiteX79" fmla="*/ 236041 w 375245"/>
            <a:gd name="connsiteY79" fmla="*/ 375245 h 484187"/>
            <a:gd name="connsiteX80" fmla="*/ 102890 w 375245"/>
            <a:gd name="connsiteY80" fmla="*/ 375245 h 484187"/>
            <a:gd name="connsiteX81" fmla="*/ 102890 w 375245"/>
            <a:gd name="connsiteY81" fmla="*/ 399455 h 484187"/>
            <a:gd name="connsiteX82" fmla="*/ 90785 w 375245"/>
            <a:gd name="connsiteY82" fmla="*/ 411559 h 484187"/>
            <a:gd name="connsiteX83" fmla="*/ 78680 w 375245"/>
            <a:gd name="connsiteY83" fmla="*/ 399455 h 484187"/>
            <a:gd name="connsiteX84" fmla="*/ 78680 w 375245"/>
            <a:gd name="connsiteY84" fmla="*/ 375245 h 484187"/>
            <a:gd name="connsiteX85" fmla="*/ 90785 w 375245"/>
            <a:gd name="connsiteY85" fmla="*/ 363141 h 484187"/>
            <a:gd name="connsiteX86" fmla="*/ 102890 w 375245"/>
            <a:gd name="connsiteY86" fmla="*/ 375245 h 484187"/>
            <a:gd name="connsiteX87" fmla="*/ 78680 w 375245"/>
            <a:gd name="connsiteY87" fmla="*/ 302617 h 484187"/>
            <a:gd name="connsiteX88" fmla="*/ 78680 w 375245"/>
            <a:gd name="connsiteY88" fmla="*/ 278408 h 484187"/>
            <a:gd name="connsiteX89" fmla="*/ 90785 w 375245"/>
            <a:gd name="connsiteY89" fmla="*/ 266303 h 484187"/>
            <a:gd name="connsiteX90" fmla="*/ 102890 w 375245"/>
            <a:gd name="connsiteY90" fmla="*/ 278408 h 484187"/>
            <a:gd name="connsiteX91" fmla="*/ 102890 w 375245"/>
            <a:gd name="connsiteY91" fmla="*/ 302617 h 484187"/>
            <a:gd name="connsiteX92" fmla="*/ 90785 w 375245"/>
            <a:gd name="connsiteY92" fmla="*/ 314722 h 484187"/>
            <a:gd name="connsiteX93" fmla="*/ 78680 w 375245"/>
            <a:gd name="connsiteY93" fmla="*/ 302617 h 484187"/>
            <a:gd name="connsiteX94" fmla="*/ 139204 w 375245"/>
            <a:gd name="connsiteY94" fmla="*/ 302617 h 484187"/>
            <a:gd name="connsiteX95" fmla="*/ 139204 w 375245"/>
            <a:gd name="connsiteY95" fmla="*/ 278408 h 484187"/>
            <a:gd name="connsiteX96" fmla="*/ 151309 w 375245"/>
            <a:gd name="connsiteY96" fmla="*/ 266303 h 484187"/>
            <a:gd name="connsiteX97" fmla="*/ 163413 w 375245"/>
            <a:gd name="connsiteY97" fmla="*/ 278408 h 484187"/>
            <a:gd name="connsiteX98" fmla="*/ 163413 w 375245"/>
            <a:gd name="connsiteY98" fmla="*/ 302617 h 484187"/>
            <a:gd name="connsiteX99" fmla="*/ 151309 w 375245"/>
            <a:gd name="connsiteY99" fmla="*/ 314722 h 484187"/>
            <a:gd name="connsiteX100" fmla="*/ 139204 w 375245"/>
            <a:gd name="connsiteY100" fmla="*/ 302617 h 484187"/>
            <a:gd name="connsiteX101" fmla="*/ 272355 w 375245"/>
            <a:gd name="connsiteY101" fmla="*/ 302617 h 484187"/>
            <a:gd name="connsiteX102" fmla="*/ 272355 w 375245"/>
            <a:gd name="connsiteY102" fmla="*/ 278408 h 484187"/>
            <a:gd name="connsiteX103" fmla="*/ 284460 w 375245"/>
            <a:gd name="connsiteY103" fmla="*/ 266303 h 484187"/>
            <a:gd name="connsiteX104" fmla="*/ 296565 w 375245"/>
            <a:gd name="connsiteY104" fmla="*/ 278408 h 484187"/>
            <a:gd name="connsiteX105" fmla="*/ 296565 w 375245"/>
            <a:gd name="connsiteY105" fmla="*/ 302617 h 484187"/>
            <a:gd name="connsiteX106" fmla="*/ 284460 w 375245"/>
            <a:gd name="connsiteY106" fmla="*/ 314722 h 484187"/>
            <a:gd name="connsiteX107" fmla="*/ 272355 w 375245"/>
            <a:gd name="connsiteY107" fmla="*/ 302617 h 484187"/>
            <a:gd name="connsiteX108" fmla="*/ 308670 w 375245"/>
            <a:gd name="connsiteY108" fmla="*/ 284460 h 484187"/>
            <a:gd name="connsiteX109" fmla="*/ 308670 w 375245"/>
            <a:gd name="connsiteY109" fmla="*/ 278408 h 484187"/>
            <a:gd name="connsiteX110" fmla="*/ 284460 w 375245"/>
            <a:gd name="connsiteY110" fmla="*/ 254198 h 484187"/>
            <a:gd name="connsiteX111" fmla="*/ 260251 w 375245"/>
            <a:gd name="connsiteY111" fmla="*/ 278408 h 484187"/>
            <a:gd name="connsiteX112" fmla="*/ 260251 w 375245"/>
            <a:gd name="connsiteY112" fmla="*/ 284460 h 484187"/>
            <a:gd name="connsiteX113" fmla="*/ 175518 w 375245"/>
            <a:gd name="connsiteY113" fmla="*/ 284460 h 484187"/>
            <a:gd name="connsiteX114" fmla="*/ 175518 w 375245"/>
            <a:gd name="connsiteY114" fmla="*/ 278408 h 484187"/>
            <a:gd name="connsiteX115" fmla="*/ 151309 w 375245"/>
            <a:gd name="connsiteY115" fmla="*/ 254198 h 484187"/>
            <a:gd name="connsiteX116" fmla="*/ 127099 w 375245"/>
            <a:gd name="connsiteY116" fmla="*/ 278408 h 484187"/>
            <a:gd name="connsiteX117" fmla="*/ 127099 w 375245"/>
            <a:gd name="connsiteY117" fmla="*/ 284460 h 484187"/>
            <a:gd name="connsiteX118" fmla="*/ 114995 w 375245"/>
            <a:gd name="connsiteY118" fmla="*/ 284460 h 484187"/>
            <a:gd name="connsiteX119" fmla="*/ 114995 w 375245"/>
            <a:gd name="connsiteY119" fmla="*/ 278408 h 484187"/>
            <a:gd name="connsiteX120" fmla="*/ 90785 w 375245"/>
            <a:gd name="connsiteY120" fmla="*/ 254198 h 484187"/>
            <a:gd name="connsiteX121" fmla="*/ 66576 w 375245"/>
            <a:gd name="connsiteY121" fmla="*/ 278408 h 484187"/>
            <a:gd name="connsiteX122" fmla="*/ 66576 w 375245"/>
            <a:gd name="connsiteY122" fmla="*/ 284460 h 484187"/>
            <a:gd name="connsiteX123" fmla="*/ 12105 w 375245"/>
            <a:gd name="connsiteY123" fmla="*/ 284460 h 484187"/>
            <a:gd name="connsiteX124" fmla="*/ 12105 w 375245"/>
            <a:gd name="connsiteY124" fmla="*/ 199727 h 484187"/>
            <a:gd name="connsiteX125" fmla="*/ 139204 w 375245"/>
            <a:gd name="connsiteY125" fmla="*/ 199727 h 484187"/>
            <a:gd name="connsiteX126" fmla="*/ 139204 w 375245"/>
            <a:gd name="connsiteY126" fmla="*/ 205780 h 484187"/>
            <a:gd name="connsiteX127" fmla="*/ 163413 w 375245"/>
            <a:gd name="connsiteY127" fmla="*/ 229989 h 484187"/>
            <a:gd name="connsiteX128" fmla="*/ 187623 w 375245"/>
            <a:gd name="connsiteY128" fmla="*/ 205780 h 484187"/>
            <a:gd name="connsiteX129" fmla="*/ 187623 w 375245"/>
            <a:gd name="connsiteY129" fmla="*/ 199727 h 484187"/>
            <a:gd name="connsiteX130" fmla="*/ 199727 w 375245"/>
            <a:gd name="connsiteY130" fmla="*/ 199727 h 484187"/>
            <a:gd name="connsiteX131" fmla="*/ 199727 w 375245"/>
            <a:gd name="connsiteY131" fmla="*/ 205780 h 484187"/>
            <a:gd name="connsiteX132" fmla="*/ 223937 w 375245"/>
            <a:gd name="connsiteY132" fmla="*/ 229989 h 484187"/>
            <a:gd name="connsiteX133" fmla="*/ 248146 w 375245"/>
            <a:gd name="connsiteY133" fmla="*/ 205780 h 484187"/>
            <a:gd name="connsiteX134" fmla="*/ 248146 w 375245"/>
            <a:gd name="connsiteY134" fmla="*/ 199727 h 484187"/>
            <a:gd name="connsiteX135" fmla="*/ 260251 w 375245"/>
            <a:gd name="connsiteY135" fmla="*/ 199727 h 484187"/>
            <a:gd name="connsiteX136" fmla="*/ 260251 w 375245"/>
            <a:gd name="connsiteY136" fmla="*/ 205780 h 484187"/>
            <a:gd name="connsiteX137" fmla="*/ 284460 w 375245"/>
            <a:gd name="connsiteY137" fmla="*/ 229989 h 484187"/>
            <a:gd name="connsiteX138" fmla="*/ 308670 w 375245"/>
            <a:gd name="connsiteY138" fmla="*/ 205780 h 484187"/>
            <a:gd name="connsiteX139" fmla="*/ 308670 w 375245"/>
            <a:gd name="connsiteY139" fmla="*/ 199727 h 484187"/>
            <a:gd name="connsiteX140" fmla="*/ 363141 w 375245"/>
            <a:gd name="connsiteY140" fmla="*/ 199727 h 484187"/>
            <a:gd name="connsiteX141" fmla="*/ 363141 w 375245"/>
            <a:gd name="connsiteY141" fmla="*/ 284460 h 484187"/>
            <a:gd name="connsiteX142" fmla="*/ 151309 w 375245"/>
            <a:gd name="connsiteY142" fmla="*/ 205780 h 484187"/>
            <a:gd name="connsiteX143" fmla="*/ 151309 w 375245"/>
            <a:gd name="connsiteY143" fmla="*/ 181570 h 484187"/>
            <a:gd name="connsiteX144" fmla="*/ 163413 w 375245"/>
            <a:gd name="connsiteY144" fmla="*/ 169466 h 484187"/>
            <a:gd name="connsiteX145" fmla="*/ 175518 w 375245"/>
            <a:gd name="connsiteY145" fmla="*/ 181570 h 484187"/>
            <a:gd name="connsiteX146" fmla="*/ 175518 w 375245"/>
            <a:gd name="connsiteY146" fmla="*/ 205780 h 484187"/>
            <a:gd name="connsiteX147" fmla="*/ 163413 w 375245"/>
            <a:gd name="connsiteY147" fmla="*/ 217884 h 484187"/>
            <a:gd name="connsiteX148" fmla="*/ 151309 w 375245"/>
            <a:gd name="connsiteY148" fmla="*/ 205780 h 484187"/>
            <a:gd name="connsiteX149" fmla="*/ 211832 w 375245"/>
            <a:gd name="connsiteY149" fmla="*/ 205780 h 484187"/>
            <a:gd name="connsiteX150" fmla="*/ 211832 w 375245"/>
            <a:gd name="connsiteY150" fmla="*/ 181570 h 484187"/>
            <a:gd name="connsiteX151" fmla="*/ 223937 w 375245"/>
            <a:gd name="connsiteY151" fmla="*/ 169466 h 484187"/>
            <a:gd name="connsiteX152" fmla="*/ 236041 w 375245"/>
            <a:gd name="connsiteY152" fmla="*/ 181570 h 484187"/>
            <a:gd name="connsiteX153" fmla="*/ 236041 w 375245"/>
            <a:gd name="connsiteY153" fmla="*/ 205780 h 484187"/>
            <a:gd name="connsiteX154" fmla="*/ 223937 w 375245"/>
            <a:gd name="connsiteY154" fmla="*/ 217884 h 484187"/>
            <a:gd name="connsiteX155" fmla="*/ 211832 w 375245"/>
            <a:gd name="connsiteY155" fmla="*/ 205780 h 484187"/>
            <a:gd name="connsiteX156" fmla="*/ 272355 w 375245"/>
            <a:gd name="connsiteY156" fmla="*/ 205780 h 484187"/>
            <a:gd name="connsiteX157" fmla="*/ 272355 w 375245"/>
            <a:gd name="connsiteY157" fmla="*/ 181570 h 484187"/>
            <a:gd name="connsiteX158" fmla="*/ 284460 w 375245"/>
            <a:gd name="connsiteY158" fmla="*/ 169466 h 484187"/>
            <a:gd name="connsiteX159" fmla="*/ 296565 w 375245"/>
            <a:gd name="connsiteY159" fmla="*/ 181570 h 484187"/>
            <a:gd name="connsiteX160" fmla="*/ 296565 w 375245"/>
            <a:gd name="connsiteY160" fmla="*/ 205780 h 484187"/>
            <a:gd name="connsiteX161" fmla="*/ 284460 w 375245"/>
            <a:gd name="connsiteY161" fmla="*/ 217884 h 484187"/>
            <a:gd name="connsiteX162" fmla="*/ 272355 w 375245"/>
            <a:gd name="connsiteY162" fmla="*/ 205780 h 484187"/>
            <a:gd name="connsiteX163" fmla="*/ 308670 w 375245"/>
            <a:gd name="connsiteY163" fmla="*/ 187623 h 484187"/>
            <a:gd name="connsiteX164" fmla="*/ 308670 w 375245"/>
            <a:gd name="connsiteY164" fmla="*/ 181570 h 484187"/>
            <a:gd name="connsiteX165" fmla="*/ 284460 w 375245"/>
            <a:gd name="connsiteY165" fmla="*/ 157361 h 484187"/>
            <a:gd name="connsiteX166" fmla="*/ 260251 w 375245"/>
            <a:gd name="connsiteY166" fmla="*/ 181570 h 484187"/>
            <a:gd name="connsiteX167" fmla="*/ 260251 w 375245"/>
            <a:gd name="connsiteY167" fmla="*/ 187623 h 484187"/>
            <a:gd name="connsiteX168" fmla="*/ 248146 w 375245"/>
            <a:gd name="connsiteY168" fmla="*/ 187623 h 484187"/>
            <a:gd name="connsiteX169" fmla="*/ 248146 w 375245"/>
            <a:gd name="connsiteY169" fmla="*/ 181570 h 484187"/>
            <a:gd name="connsiteX170" fmla="*/ 223937 w 375245"/>
            <a:gd name="connsiteY170" fmla="*/ 157361 h 484187"/>
            <a:gd name="connsiteX171" fmla="*/ 199727 w 375245"/>
            <a:gd name="connsiteY171" fmla="*/ 181570 h 484187"/>
            <a:gd name="connsiteX172" fmla="*/ 199727 w 375245"/>
            <a:gd name="connsiteY172" fmla="*/ 187623 h 484187"/>
            <a:gd name="connsiteX173" fmla="*/ 187623 w 375245"/>
            <a:gd name="connsiteY173" fmla="*/ 187623 h 484187"/>
            <a:gd name="connsiteX174" fmla="*/ 187623 w 375245"/>
            <a:gd name="connsiteY174" fmla="*/ 181570 h 484187"/>
            <a:gd name="connsiteX175" fmla="*/ 163413 w 375245"/>
            <a:gd name="connsiteY175" fmla="*/ 157361 h 484187"/>
            <a:gd name="connsiteX176" fmla="*/ 139204 w 375245"/>
            <a:gd name="connsiteY176" fmla="*/ 181570 h 484187"/>
            <a:gd name="connsiteX177" fmla="*/ 139204 w 375245"/>
            <a:gd name="connsiteY177" fmla="*/ 187623 h 484187"/>
            <a:gd name="connsiteX178" fmla="*/ 12105 w 375245"/>
            <a:gd name="connsiteY178" fmla="*/ 187623 h 484187"/>
            <a:gd name="connsiteX179" fmla="*/ 12105 w 375245"/>
            <a:gd name="connsiteY179" fmla="*/ 102890 h 484187"/>
            <a:gd name="connsiteX180" fmla="*/ 66576 w 375245"/>
            <a:gd name="connsiteY180" fmla="*/ 102890 h 484187"/>
            <a:gd name="connsiteX181" fmla="*/ 66576 w 375245"/>
            <a:gd name="connsiteY181" fmla="*/ 108942 h 484187"/>
            <a:gd name="connsiteX182" fmla="*/ 90785 w 375245"/>
            <a:gd name="connsiteY182" fmla="*/ 133152 h 484187"/>
            <a:gd name="connsiteX183" fmla="*/ 114995 w 375245"/>
            <a:gd name="connsiteY183" fmla="*/ 108942 h 484187"/>
            <a:gd name="connsiteX184" fmla="*/ 114995 w 375245"/>
            <a:gd name="connsiteY184" fmla="*/ 102890 h 484187"/>
            <a:gd name="connsiteX185" fmla="*/ 199727 w 375245"/>
            <a:gd name="connsiteY185" fmla="*/ 102890 h 484187"/>
            <a:gd name="connsiteX186" fmla="*/ 199727 w 375245"/>
            <a:gd name="connsiteY186" fmla="*/ 108942 h 484187"/>
            <a:gd name="connsiteX187" fmla="*/ 223937 w 375245"/>
            <a:gd name="connsiteY187" fmla="*/ 133152 h 484187"/>
            <a:gd name="connsiteX188" fmla="*/ 248146 w 375245"/>
            <a:gd name="connsiteY188" fmla="*/ 108942 h 484187"/>
            <a:gd name="connsiteX189" fmla="*/ 248146 w 375245"/>
            <a:gd name="connsiteY189" fmla="*/ 102890 h 484187"/>
            <a:gd name="connsiteX190" fmla="*/ 260251 w 375245"/>
            <a:gd name="connsiteY190" fmla="*/ 102890 h 484187"/>
            <a:gd name="connsiteX191" fmla="*/ 260251 w 375245"/>
            <a:gd name="connsiteY191" fmla="*/ 108942 h 484187"/>
            <a:gd name="connsiteX192" fmla="*/ 284460 w 375245"/>
            <a:gd name="connsiteY192" fmla="*/ 133152 h 484187"/>
            <a:gd name="connsiteX193" fmla="*/ 308670 w 375245"/>
            <a:gd name="connsiteY193" fmla="*/ 108942 h 484187"/>
            <a:gd name="connsiteX194" fmla="*/ 308670 w 375245"/>
            <a:gd name="connsiteY194" fmla="*/ 102890 h 484187"/>
            <a:gd name="connsiteX195" fmla="*/ 363141 w 375245"/>
            <a:gd name="connsiteY195" fmla="*/ 102890 h 484187"/>
            <a:gd name="connsiteX196" fmla="*/ 363141 w 375245"/>
            <a:gd name="connsiteY196" fmla="*/ 187623 h 484187"/>
            <a:gd name="connsiteX197" fmla="*/ 78680 w 375245"/>
            <a:gd name="connsiteY197" fmla="*/ 108942 h 484187"/>
            <a:gd name="connsiteX198" fmla="*/ 78680 w 375245"/>
            <a:gd name="connsiteY198" fmla="*/ 84733 h 484187"/>
            <a:gd name="connsiteX199" fmla="*/ 90785 w 375245"/>
            <a:gd name="connsiteY199" fmla="*/ 72628 h 484187"/>
            <a:gd name="connsiteX200" fmla="*/ 102890 w 375245"/>
            <a:gd name="connsiteY200" fmla="*/ 84733 h 484187"/>
            <a:gd name="connsiteX201" fmla="*/ 102890 w 375245"/>
            <a:gd name="connsiteY201" fmla="*/ 108942 h 484187"/>
            <a:gd name="connsiteX202" fmla="*/ 90785 w 375245"/>
            <a:gd name="connsiteY202" fmla="*/ 121047 h 484187"/>
            <a:gd name="connsiteX203" fmla="*/ 78680 w 375245"/>
            <a:gd name="connsiteY203" fmla="*/ 108942 h 484187"/>
            <a:gd name="connsiteX204" fmla="*/ 211832 w 375245"/>
            <a:gd name="connsiteY204" fmla="*/ 108942 h 484187"/>
            <a:gd name="connsiteX205" fmla="*/ 211832 w 375245"/>
            <a:gd name="connsiteY205" fmla="*/ 84733 h 484187"/>
            <a:gd name="connsiteX206" fmla="*/ 223937 w 375245"/>
            <a:gd name="connsiteY206" fmla="*/ 72628 h 484187"/>
            <a:gd name="connsiteX207" fmla="*/ 236041 w 375245"/>
            <a:gd name="connsiteY207" fmla="*/ 84733 h 484187"/>
            <a:gd name="connsiteX208" fmla="*/ 236041 w 375245"/>
            <a:gd name="connsiteY208" fmla="*/ 108942 h 484187"/>
            <a:gd name="connsiteX209" fmla="*/ 223937 w 375245"/>
            <a:gd name="connsiteY209" fmla="*/ 121047 h 484187"/>
            <a:gd name="connsiteX210" fmla="*/ 211832 w 375245"/>
            <a:gd name="connsiteY210" fmla="*/ 108942 h 484187"/>
            <a:gd name="connsiteX211" fmla="*/ 272355 w 375245"/>
            <a:gd name="connsiteY211" fmla="*/ 108942 h 484187"/>
            <a:gd name="connsiteX212" fmla="*/ 272355 w 375245"/>
            <a:gd name="connsiteY212" fmla="*/ 84733 h 484187"/>
            <a:gd name="connsiteX213" fmla="*/ 284460 w 375245"/>
            <a:gd name="connsiteY213" fmla="*/ 72628 h 484187"/>
            <a:gd name="connsiteX214" fmla="*/ 296565 w 375245"/>
            <a:gd name="connsiteY214" fmla="*/ 84733 h 484187"/>
            <a:gd name="connsiteX215" fmla="*/ 296565 w 375245"/>
            <a:gd name="connsiteY215" fmla="*/ 108942 h 484187"/>
            <a:gd name="connsiteX216" fmla="*/ 284460 w 375245"/>
            <a:gd name="connsiteY216" fmla="*/ 121047 h 484187"/>
            <a:gd name="connsiteX217" fmla="*/ 272355 w 375245"/>
            <a:gd name="connsiteY217" fmla="*/ 108942 h 484187"/>
            <a:gd name="connsiteX218" fmla="*/ 344984 w 375245"/>
            <a:gd name="connsiteY218" fmla="*/ 472083 h 484187"/>
            <a:gd name="connsiteX219" fmla="*/ 30262 w 375245"/>
            <a:gd name="connsiteY219" fmla="*/ 472083 h 484187"/>
            <a:gd name="connsiteX220" fmla="*/ 12105 w 375245"/>
            <a:gd name="connsiteY220" fmla="*/ 453926 h 484187"/>
            <a:gd name="connsiteX221" fmla="*/ 12105 w 375245"/>
            <a:gd name="connsiteY221" fmla="*/ 393402 h 484187"/>
            <a:gd name="connsiteX222" fmla="*/ 66576 w 375245"/>
            <a:gd name="connsiteY222" fmla="*/ 393402 h 484187"/>
            <a:gd name="connsiteX223" fmla="*/ 66576 w 375245"/>
            <a:gd name="connsiteY223" fmla="*/ 399455 h 484187"/>
            <a:gd name="connsiteX224" fmla="*/ 90785 w 375245"/>
            <a:gd name="connsiteY224" fmla="*/ 423664 h 484187"/>
            <a:gd name="connsiteX225" fmla="*/ 114995 w 375245"/>
            <a:gd name="connsiteY225" fmla="*/ 399455 h 484187"/>
            <a:gd name="connsiteX226" fmla="*/ 114995 w 375245"/>
            <a:gd name="connsiteY226" fmla="*/ 393402 h 484187"/>
            <a:gd name="connsiteX227" fmla="*/ 199727 w 375245"/>
            <a:gd name="connsiteY227" fmla="*/ 393402 h 484187"/>
            <a:gd name="connsiteX228" fmla="*/ 199727 w 375245"/>
            <a:gd name="connsiteY228" fmla="*/ 399455 h 484187"/>
            <a:gd name="connsiteX229" fmla="*/ 223937 w 375245"/>
            <a:gd name="connsiteY229" fmla="*/ 423664 h 484187"/>
            <a:gd name="connsiteX230" fmla="*/ 248146 w 375245"/>
            <a:gd name="connsiteY230" fmla="*/ 399455 h 484187"/>
            <a:gd name="connsiteX231" fmla="*/ 248146 w 375245"/>
            <a:gd name="connsiteY231" fmla="*/ 393402 h 484187"/>
            <a:gd name="connsiteX232" fmla="*/ 260251 w 375245"/>
            <a:gd name="connsiteY232" fmla="*/ 393402 h 484187"/>
            <a:gd name="connsiteX233" fmla="*/ 260251 w 375245"/>
            <a:gd name="connsiteY233" fmla="*/ 399455 h 484187"/>
            <a:gd name="connsiteX234" fmla="*/ 284460 w 375245"/>
            <a:gd name="connsiteY234" fmla="*/ 423664 h 484187"/>
            <a:gd name="connsiteX235" fmla="*/ 308670 w 375245"/>
            <a:gd name="connsiteY235" fmla="*/ 399455 h 484187"/>
            <a:gd name="connsiteX236" fmla="*/ 308670 w 375245"/>
            <a:gd name="connsiteY236" fmla="*/ 393402 h 484187"/>
            <a:gd name="connsiteX237" fmla="*/ 363141 w 375245"/>
            <a:gd name="connsiteY237" fmla="*/ 393402 h 484187"/>
            <a:gd name="connsiteX238" fmla="*/ 363141 w 375245"/>
            <a:gd name="connsiteY238" fmla="*/ 453926 h 484187"/>
            <a:gd name="connsiteX239" fmla="*/ 344984 w 375245"/>
            <a:gd name="connsiteY239" fmla="*/ 472083 h 48418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  <a:cxn ang="0">
              <a:pos x="connsiteX71" y="connsiteY71"/>
            </a:cxn>
            <a:cxn ang="0">
              <a:pos x="connsiteX72" y="connsiteY72"/>
            </a:cxn>
            <a:cxn ang="0">
              <a:pos x="connsiteX73" y="connsiteY73"/>
            </a:cxn>
            <a:cxn ang="0">
              <a:pos x="connsiteX74" y="connsiteY74"/>
            </a:cxn>
            <a:cxn ang="0">
              <a:pos x="connsiteX75" y="connsiteY75"/>
            </a:cxn>
            <a:cxn ang="0">
              <a:pos x="connsiteX76" y="connsiteY76"/>
            </a:cxn>
            <a:cxn ang="0">
              <a:pos x="connsiteX77" y="connsiteY77"/>
            </a:cxn>
            <a:cxn ang="0">
              <a:pos x="connsiteX78" y="connsiteY78"/>
            </a:cxn>
            <a:cxn ang="0">
              <a:pos x="connsiteX79" y="connsiteY79"/>
            </a:cxn>
            <a:cxn ang="0">
              <a:pos x="connsiteX80" y="connsiteY80"/>
            </a:cxn>
            <a:cxn ang="0">
              <a:pos x="connsiteX81" y="connsiteY81"/>
            </a:cxn>
            <a:cxn ang="0">
              <a:pos x="connsiteX82" y="connsiteY82"/>
            </a:cxn>
            <a:cxn ang="0">
              <a:pos x="connsiteX83" y="connsiteY83"/>
            </a:cxn>
            <a:cxn ang="0">
              <a:pos x="connsiteX84" y="connsiteY84"/>
            </a:cxn>
            <a:cxn ang="0">
              <a:pos x="connsiteX85" y="connsiteY85"/>
            </a:cxn>
            <a:cxn ang="0">
              <a:pos x="connsiteX86" y="connsiteY86"/>
            </a:cxn>
            <a:cxn ang="0">
              <a:pos x="connsiteX87" y="connsiteY87"/>
            </a:cxn>
            <a:cxn ang="0">
              <a:pos x="connsiteX88" y="connsiteY88"/>
            </a:cxn>
            <a:cxn ang="0">
              <a:pos x="connsiteX89" y="connsiteY89"/>
            </a:cxn>
            <a:cxn ang="0">
              <a:pos x="connsiteX90" y="connsiteY90"/>
            </a:cxn>
            <a:cxn ang="0">
              <a:pos x="connsiteX91" y="connsiteY91"/>
            </a:cxn>
            <a:cxn ang="0">
              <a:pos x="connsiteX92" y="connsiteY92"/>
            </a:cxn>
            <a:cxn ang="0">
              <a:pos x="connsiteX93" y="connsiteY93"/>
            </a:cxn>
            <a:cxn ang="0">
              <a:pos x="connsiteX94" y="connsiteY94"/>
            </a:cxn>
            <a:cxn ang="0">
              <a:pos x="connsiteX95" y="connsiteY95"/>
            </a:cxn>
            <a:cxn ang="0">
              <a:pos x="connsiteX96" y="connsiteY96"/>
            </a:cxn>
            <a:cxn ang="0">
              <a:pos x="connsiteX97" y="connsiteY97"/>
            </a:cxn>
            <a:cxn ang="0">
              <a:pos x="connsiteX98" y="connsiteY98"/>
            </a:cxn>
            <a:cxn ang="0">
              <a:pos x="connsiteX99" y="connsiteY99"/>
            </a:cxn>
            <a:cxn ang="0">
              <a:pos x="connsiteX100" y="connsiteY100"/>
            </a:cxn>
            <a:cxn ang="0">
              <a:pos x="connsiteX101" y="connsiteY101"/>
            </a:cxn>
            <a:cxn ang="0">
              <a:pos x="connsiteX102" y="connsiteY102"/>
            </a:cxn>
            <a:cxn ang="0">
              <a:pos x="connsiteX103" y="connsiteY103"/>
            </a:cxn>
            <a:cxn ang="0">
              <a:pos x="connsiteX104" y="connsiteY104"/>
            </a:cxn>
            <a:cxn ang="0">
              <a:pos x="connsiteX105" y="connsiteY105"/>
            </a:cxn>
            <a:cxn ang="0">
              <a:pos x="connsiteX106" y="connsiteY106"/>
            </a:cxn>
            <a:cxn ang="0">
              <a:pos x="connsiteX107" y="connsiteY107"/>
            </a:cxn>
            <a:cxn ang="0">
              <a:pos x="connsiteX108" y="connsiteY108"/>
            </a:cxn>
            <a:cxn ang="0">
              <a:pos x="connsiteX109" y="connsiteY109"/>
            </a:cxn>
            <a:cxn ang="0">
              <a:pos x="connsiteX110" y="connsiteY110"/>
            </a:cxn>
            <a:cxn ang="0">
              <a:pos x="connsiteX111" y="connsiteY111"/>
            </a:cxn>
            <a:cxn ang="0">
              <a:pos x="connsiteX112" y="connsiteY112"/>
            </a:cxn>
            <a:cxn ang="0">
              <a:pos x="connsiteX113" y="connsiteY113"/>
            </a:cxn>
            <a:cxn ang="0">
              <a:pos x="connsiteX114" y="connsiteY114"/>
            </a:cxn>
            <a:cxn ang="0">
              <a:pos x="connsiteX115" y="connsiteY115"/>
            </a:cxn>
            <a:cxn ang="0">
              <a:pos x="connsiteX116" y="connsiteY116"/>
            </a:cxn>
            <a:cxn ang="0">
              <a:pos x="connsiteX117" y="connsiteY117"/>
            </a:cxn>
            <a:cxn ang="0">
              <a:pos x="connsiteX118" y="connsiteY118"/>
            </a:cxn>
            <a:cxn ang="0">
              <a:pos x="connsiteX119" y="connsiteY119"/>
            </a:cxn>
            <a:cxn ang="0">
              <a:pos x="connsiteX120" y="connsiteY120"/>
            </a:cxn>
            <a:cxn ang="0">
              <a:pos x="connsiteX121" y="connsiteY121"/>
            </a:cxn>
            <a:cxn ang="0">
              <a:pos x="connsiteX122" y="connsiteY122"/>
            </a:cxn>
            <a:cxn ang="0">
              <a:pos x="connsiteX123" y="connsiteY123"/>
            </a:cxn>
            <a:cxn ang="0">
              <a:pos x="connsiteX124" y="connsiteY124"/>
            </a:cxn>
            <a:cxn ang="0">
              <a:pos x="connsiteX125" y="connsiteY125"/>
            </a:cxn>
            <a:cxn ang="0">
              <a:pos x="connsiteX126" y="connsiteY126"/>
            </a:cxn>
            <a:cxn ang="0">
              <a:pos x="connsiteX127" y="connsiteY127"/>
            </a:cxn>
            <a:cxn ang="0">
              <a:pos x="connsiteX128" y="connsiteY128"/>
            </a:cxn>
            <a:cxn ang="0">
              <a:pos x="connsiteX129" y="connsiteY129"/>
            </a:cxn>
            <a:cxn ang="0">
              <a:pos x="connsiteX130" y="connsiteY130"/>
            </a:cxn>
            <a:cxn ang="0">
              <a:pos x="connsiteX131" y="connsiteY131"/>
            </a:cxn>
            <a:cxn ang="0">
              <a:pos x="connsiteX132" y="connsiteY132"/>
            </a:cxn>
            <a:cxn ang="0">
              <a:pos x="connsiteX133" y="connsiteY133"/>
            </a:cxn>
            <a:cxn ang="0">
              <a:pos x="connsiteX134" y="connsiteY134"/>
            </a:cxn>
            <a:cxn ang="0">
              <a:pos x="connsiteX135" y="connsiteY135"/>
            </a:cxn>
            <a:cxn ang="0">
              <a:pos x="connsiteX136" y="connsiteY136"/>
            </a:cxn>
            <a:cxn ang="0">
              <a:pos x="connsiteX137" y="connsiteY137"/>
            </a:cxn>
            <a:cxn ang="0">
              <a:pos x="connsiteX138" y="connsiteY138"/>
            </a:cxn>
            <a:cxn ang="0">
              <a:pos x="connsiteX139" y="connsiteY139"/>
            </a:cxn>
            <a:cxn ang="0">
              <a:pos x="connsiteX140" y="connsiteY140"/>
            </a:cxn>
            <a:cxn ang="0">
              <a:pos x="connsiteX141" y="connsiteY141"/>
            </a:cxn>
            <a:cxn ang="0">
              <a:pos x="connsiteX142" y="connsiteY142"/>
            </a:cxn>
            <a:cxn ang="0">
              <a:pos x="connsiteX143" y="connsiteY143"/>
            </a:cxn>
            <a:cxn ang="0">
              <a:pos x="connsiteX144" y="connsiteY144"/>
            </a:cxn>
            <a:cxn ang="0">
              <a:pos x="connsiteX145" y="connsiteY145"/>
            </a:cxn>
            <a:cxn ang="0">
              <a:pos x="connsiteX146" y="connsiteY146"/>
            </a:cxn>
            <a:cxn ang="0">
              <a:pos x="connsiteX147" y="connsiteY147"/>
            </a:cxn>
            <a:cxn ang="0">
              <a:pos x="connsiteX148" y="connsiteY148"/>
            </a:cxn>
            <a:cxn ang="0">
              <a:pos x="connsiteX149" y="connsiteY149"/>
            </a:cxn>
            <a:cxn ang="0">
              <a:pos x="connsiteX150" y="connsiteY150"/>
            </a:cxn>
            <a:cxn ang="0">
              <a:pos x="connsiteX151" y="connsiteY151"/>
            </a:cxn>
            <a:cxn ang="0">
              <a:pos x="connsiteX152" y="connsiteY152"/>
            </a:cxn>
            <a:cxn ang="0">
              <a:pos x="connsiteX153" y="connsiteY153"/>
            </a:cxn>
            <a:cxn ang="0">
              <a:pos x="connsiteX154" y="connsiteY154"/>
            </a:cxn>
            <a:cxn ang="0">
              <a:pos x="connsiteX155" y="connsiteY155"/>
            </a:cxn>
            <a:cxn ang="0">
              <a:pos x="connsiteX156" y="connsiteY156"/>
            </a:cxn>
            <a:cxn ang="0">
              <a:pos x="connsiteX157" y="connsiteY157"/>
            </a:cxn>
            <a:cxn ang="0">
              <a:pos x="connsiteX158" y="connsiteY158"/>
            </a:cxn>
            <a:cxn ang="0">
              <a:pos x="connsiteX159" y="connsiteY159"/>
            </a:cxn>
            <a:cxn ang="0">
              <a:pos x="connsiteX160" y="connsiteY160"/>
            </a:cxn>
            <a:cxn ang="0">
              <a:pos x="connsiteX161" y="connsiteY161"/>
            </a:cxn>
            <a:cxn ang="0">
              <a:pos x="connsiteX162" y="connsiteY162"/>
            </a:cxn>
            <a:cxn ang="0">
              <a:pos x="connsiteX163" y="connsiteY163"/>
            </a:cxn>
            <a:cxn ang="0">
              <a:pos x="connsiteX164" y="connsiteY164"/>
            </a:cxn>
            <a:cxn ang="0">
              <a:pos x="connsiteX165" y="connsiteY165"/>
            </a:cxn>
            <a:cxn ang="0">
              <a:pos x="connsiteX166" y="connsiteY166"/>
            </a:cxn>
            <a:cxn ang="0">
              <a:pos x="connsiteX167" y="connsiteY167"/>
            </a:cxn>
            <a:cxn ang="0">
              <a:pos x="connsiteX168" y="connsiteY168"/>
            </a:cxn>
            <a:cxn ang="0">
              <a:pos x="connsiteX169" y="connsiteY169"/>
            </a:cxn>
            <a:cxn ang="0">
              <a:pos x="connsiteX170" y="connsiteY170"/>
            </a:cxn>
            <a:cxn ang="0">
              <a:pos x="connsiteX171" y="connsiteY171"/>
            </a:cxn>
            <a:cxn ang="0">
              <a:pos x="connsiteX172" y="connsiteY172"/>
            </a:cxn>
            <a:cxn ang="0">
              <a:pos x="connsiteX173" y="connsiteY173"/>
            </a:cxn>
            <a:cxn ang="0">
              <a:pos x="connsiteX174" y="connsiteY174"/>
            </a:cxn>
            <a:cxn ang="0">
              <a:pos x="connsiteX175" y="connsiteY175"/>
            </a:cxn>
            <a:cxn ang="0">
              <a:pos x="connsiteX176" y="connsiteY176"/>
            </a:cxn>
            <a:cxn ang="0">
              <a:pos x="connsiteX177" y="connsiteY177"/>
            </a:cxn>
            <a:cxn ang="0">
              <a:pos x="connsiteX178" y="connsiteY178"/>
            </a:cxn>
            <a:cxn ang="0">
              <a:pos x="connsiteX179" y="connsiteY179"/>
            </a:cxn>
            <a:cxn ang="0">
              <a:pos x="connsiteX180" y="connsiteY180"/>
            </a:cxn>
            <a:cxn ang="0">
              <a:pos x="connsiteX181" y="connsiteY181"/>
            </a:cxn>
            <a:cxn ang="0">
              <a:pos x="connsiteX182" y="connsiteY182"/>
            </a:cxn>
            <a:cxn ang="0">
              <a:pos x="connsiteX183" y="connsiteY183"/>
            </a:cxn>
            <a:cxn ang="0">
              <a:pos x="connsiteX184" y="connsiteY184"/>
            </a:cxn>
            <a:cxn ang="0">
              <a:pos x="connsiteX185" y="connsiteY185"/>
            </a:cxn>
            <a:cxn ang="0">
              <a:pos x="connsiteX186" y="connsiteY186"/>
            </a:cxn>
            <a:cxn ang="0">
              <a:pos x="connsiteX187" y="connsiteY187"/>
            </a:cxn>
            <a:cxn ang="0">
              <a:pos x="connsiteX188" y="connsiteY188"/>
            </a:cxn>
            <a:cxn ang="0">
              <a:pos x="connsiteX189" y="connsiteY189"/>
            </a:cxn>
            <a:cxn ang="0">
              <a:pos x="connsiteX190" y="connsiteY190"/>
            </a:cxn>
            <a:cxn ang="0">
              <a:pos x="connsiteX191" y="connsiteY191"/>
            </a:cxn>
            <a:cxn ang="0">
              <a:pos x="connsiteX192" y="connsiteY192"/>
            </a:cxn>
            <a:cxn ang="0">
              <a:pos x="connsiteX193" y="connsiteY193"/>
            </a:cxn>
            <a:cxn ang="0">
              <a:pos x="connsiteX194" y="connsiteY194"/>
            </a:cxn>
            <a:cxn ang="0">
              <a:pos x="connsiteX195" y="connsiteY195"/>
            </a:cxn>
            <a:cxn ang="0">
              <a:pos x="connsiteX196" y="connsiteY196"/>
            </a:cxn>
            <a:cxn ang="0">
              <a:pos x="connsiteX197" y="connsiteY197"/>
            </a:cxn>
            <a:cxn ang="0">
              <a:pos x="connsiteX198" y="connsiteY198"/>
            </a:cxn>
            <a:cxn ang="0">
              <a:pos x="connsiteX199" y="connsiteY199"/>
            </a:cxn>
            <a:cxn ang="0">
              <a:pos x="connsiteX200" y="connsiteY200"/>
            </a:cxn>
            <a:cxn ang="0">
              <a:pos x="connsiteX201" y="connsiteY201"/>
            </a:cxn>
            <a:cxn ang="0">
              <a:pos x="connsiteX202" y="connsiteY202"/>
            </a:cxn>
            <a:cxn ang="0">
              <a:pos x="connsiteX203" y="connsiteY203"/>
            </a:cxn>
            <a:cxn ang="0">
              <a:pos x="connsiteX204" y="connsiteY204"/>
            </a:cxn>
            <a:cxn ang="0">
              <a:pos x="connsiteX205" y="connsiteY205"/>
            </a:cxn>
            <a:cxn ang="0">
              <a:pos x="connsiteX206" y="connsiteY206"/>
            </a:cxn>
            <a:cxn ang="0">
              <a:pos x="connsiteX207" y="connsiteY207"/>
            </a:cxn>
            <a:cxn ang="0">
              <a:pos x="connsiteX208" y="connsiteY208"/>
            </a:cxn>
            <a:cxn ang="0">
              <a:pos x="connsiteX209" y="connsiteY209"/>
            </a:cxn>
            <a:cxn ang="0">
              <a:pos x="connsiteX210" y="connsiteY210"/>
            </a:cxn>
            <a:cxn ang="0">
              <a:pos x="connsiteX211" y="connsiteY211"/>
            </a:cxn>
            <a:cxn ang="0">
              <a:pos x="connsiteX212" y="connsiteY212"/>
            </a:cxn>
            <a:cxn ang="0">
              <a:pos x="connsiteX213" y="connsiteY213"/>
            </a:cxn>
            <a:cxn ang="0">
              <a:pos x="connsiteX214" y="connsiteY214"/>
            </a:cxn>
            <a:cxn ang="0">
              <a:pos x="connsiteX215" y="connsiteY215"/>
            </a:cxn>
            <a:cxn ang="0">
              <a:pos x="connsiteX216" y="connsiteY216"/>
            </a:cxn>
            <a:cxn ang="0">
              <a:pos x="connsiteX217" y="connsiteY217"/>
            </a:cxn>
            <a:cxn ang="0">
              <a:pos x="connsiteX218" y="connsiteY218"/>
            </a:cxn>
            <a:cxn ang="0">
              <a:pos x="connsiteX219" y="connsiteY219"/>
            </a:cxn>
            <a:cxn ang="0">
              <a:pos x="connsiteX220" y="connsiteY220"/>
            </a:cxn>
            <a:cxn ang="0">
              <a:pos x="connsiteX221" y="connsiteY221"/>
            </a:cxn>
            <a:cxn ang="0">
              <a:pos x="connsiteX222" y="connsiteY222"/>
            </a:cxn>
            <a:cxn ang="0">
              <a:pos x="connsiteX223" y="connsiteY223"/>
            </a:cxn>
            <a:cxn ang="0">
              <a:pos x="connsiteX224" y="connsiteY224"/>
            </a:cxn>
            <a:cxn ang="0">
              <a:pos x="connsiteX225" y="connsiteY225"/>
            </a:cxn>
            <a:cxn ang="0">
              <a:pos x="connsiteX226" y="connsiteY226"/>
            </a:cxn>
            <a:cxn ang="0">
              <a:pos x="connsiteX227" y="connsiteY227"/>
            </a:cxn>
            <a:cxn ang="0">
              <a:pos x="connsiteX228" y="connsiteY228"/>
            </a:cxn>
            <a:cxn ang="0">
              <a:pos x="connsiteX229" y="connsiteY229"/>
            </a:cxn>
            <a:cxn ang="0">
              <a:pos x="connsiteX230" y="connsiteY230"/>
            </a:cxn>
            <a:cxn ang="0">
              <a:pos x="connsiteX231" y="connsiteY231"/>
            </a:cxn>
            <a:cxn ang="0">
              <a:pos x="connsiteX232" y="connsiteY232"/>
            </a:cxn>
            <a:cxn ang="0">
              <a:pos x="connsiteX233" y="connsiteY233"/>
            </a:cxn>
            <a:cxn ang="0">
              <a:pos x="connsiteX234" y="connsiteY234"/>
            </a:cxn>
            <a:cxn ang="0">
              <a:pos x="connsiteX235" y="connsiteY235"/>
            </a:cxn>
            <a:cxn ang="0">
              <a:pos x="connsiteX236" y="connsiteY236"/>
            </a:cxn>
            <a:cxn ang="0">
              <a:pos x="connsiteX237" y="connsiteY237"/>
            </a:cxn>
            <a:cxn ang="0">
              <a:pos x="connsiteX238" y="connsiteY238"/>
            </a:cxn>
            <a:cxn ang="0">
              <a:pos x="connsiteX239" y="connsiteY239"/>
            </a:cxn>
          </a:cxnLst>
          <a:rect l="l" t="t" r="r" b="b"/>
          <a:pathLst>
            <a:path w="375245" h="484187">
              <a:moveTo>
                <a:pt x="344984" y="0"/>
              </a:moveTo>
              <a:lnTo>
                <a:pt x="30262" y="0"/>
              </a:lnTo>
              <a:cubicBezTo>
                <a:pt x="13557" y="20"/>
                <a:pt x="20" y="13557"/>
                <a:pt x="0" y="30262"/>
              </a:cubicBezTo>
              <a:lnTo>
                <a:pt x="0" y="453926"/>
              </a:lnTo>
              <a:cubicBezTo>
                <a:pt x="20" y="470631"/>
                <a:pt x="13557" y="484168"/>
                <a:pt x="30262" y="484188"/>
              </a:cubicBezTo>
              <a:lnTo>
                <a:pt x="344984" y="484188"/>
              </a:lnTo>
              <a:cubicBezTo>
                <a:pt x="361689" y="484168"/>
                <a:pt x="375225" y="470631"/>
                <a:pt x="375245" y="453926"/>
              </a:cubicBezTo>
              <a:lnTo>
                <a:pt x="375245" y="30262"/>
              </a:lnTo>
              <a:cubicBezTo>
                <a:pt x="375225" y="13557"/>
                <a:pt x="361689" y="20"/>
                <a:pt x="344984" y="0"/>
              </a:cubicBezTo>
              <a:close/>
              <a:moveTo>
                <a:pt x="30262" y="12105"/>
              </a:moveTo>
              <a:lnTo>
                <a:pt x="344984" y="12105"/>
              </a:lnTo>
              <a:cubicBezTo>
                <a:pt x="355012" y="12105"/>
                <a:pt x="363141" y="20234"/>
                <a:pt x="363141" y="30262"/>
              </a:cubicBezTo>
              <a:lnTo>
                <a:pt x="363141" y="90785"/>
              </a:lnTo>
              <a:lnTo>
                <a:pt x="308670" y="90785"/>
              </a:lnTo>
              <a:lnTo>
                <a:pt x="308670" y="84733"/>
              </a:lnTo>
              <a:cubicBezTo>
                <a:pt x="308670" y="71363"/>
                <a:pt x="297830" y="60523"/>
                <a:pt x="284460" y="60523"/>
              </a:cubicBezTo>
              <a:cubicBezTo>
                <a:pt x="271090" y="60523"/>
                <a:pt x="260251" y="71363"/>
                <a:pt x="260251" y="84733"/>
              </a:cubicBezTo>
              <a:lnTo>
                <a:pt x="260251" y="90785"/>
              </a:lnTo>
              <a:lnTo>
                <a:pt x="248146" y="90785"/>
              </a:lnTo>
              <a:lnTo>
                <a:pt x="248146" y="84733"/>
              </a:lnTo>
              <a:cubicBezTo>
                <a:pt x="248146" y="71363"/>
                <a:pt x="237307" y="60523"/>
                <a:pt x="223937" y="60523"/>
              </a:cubicBezTo>
              <a:cubicBezTo>
                <a:pt x="210567" y="60523"/>
                <a:pt x="199727" y="71363"/>
                <a:pt x="199727" y="84733"/>
              </a:cubicBezTo>
              <a:lnTo>
                <a:pt x="199727" y="90785"/>
              </a:lnTo>
              <a:lnTo>
                <a:pt x="114995" y="90785"/>
              </a:lnTo>
              <a:lnTo>
                <a:pt x="114995" y="84733"/>
              </a:lnTo>
              <a:cubicBezTo>
                <a:pt x="114995" y="71363"/>
                <a:pt x="104155" y="60523"/>
                <a:pt x="90785" y="60523"/>
              </a:cubicBezTo>
              <a:cubicBezTo>
                <a:pt x="77415" y="60523"/>
                <a:pt x="66576" y="71363"/>
                <a:pt x="66576" y="84733"/>
              </a:cubicBezTo>
              <a:lnTo>
                <a:pt x="66576" y="90785"/>
              </a:lnTo>
              <a:lnTo>
                <a:pt x="12105" y="90785"/>
              </a:lnTo>
              <a:lnTo>
                <a:pt x="12105" y="30262"/>
              </a:lnTo>
              <a:cubicBezTo>
                <a:pt x="12105" y="20234"/>
                <a:pt x="20234" y="12105"/>
                <a:pt x="30262" y="12105"/>
              </a:cubicBezTo>
              <a:close/>
              <a:moveTo>
                <a:pt x="284460" y="351036"/>
              </a:moveTo>
              <a:cubicBezTo>
                <a:pt x="271090" y="351036"/>
                <a:pt x="260251" y="361875"/>
                <a:pt x="260251" y="375245"/>
              </a:cubicBezTo>
              <a:lnTo>
                <a:pt x="260251" y="381298"/>
              </a:lnTo>
              <a:lnTo>
                <a:pt x="248146" y="381298"/>
              </a:lnTo>
              <a:lnTo>
                <a:pt x="248146" y="375245"/>
              </a:lnTo>
              <a:cubicBezTo>
                <a:pt x="248146" y="361875"/>
                <a:pt x="237307" y="351036"/>
                <a:pt x="223937" y="351036"/>
              </a:cubicBezTo>
              <a:cubicBezTo>
                <a:pt x="210567" y="351036"/>
                <a:pt x="199727" y="361875"/>
                <a:pt x="199727" y="375245"/>
              </a:cubicBezTo>
              <a:lnTo>
                <a:pt x="199727" y="381298"/>
              </a:lnTo>
              <a:lnTo>
                <a:pt x="114995" y="381298"/>
              </a:lnTo>
              <a:lnTo>
                <a:pt x="114995" y="375245"/>
              </a:lnTo>
              <a:cubicBezTo>
                <a:pt x="114995" y="361875"/>
                <a:pt x="104155" y="351036"/>
                <a:pt x="90785" y="351036"/>
              </a:cubicBezTo>
              <a:cubicBezTo>
                <a:pt x="77415" y="351036"/>
                <a:pt x="66576" y="361875"/>
                <a:pt x="66576" y="375245"/>
              </a:cubicBezTo>
              <a:lnTo>
                <a:pt x="66576" y="381298"/>
              </a:lnTo>
              <a:lnTo>
                <a:pt x="12105" y="381298"/>
              </a:lnTo>
              <a:lnTo>
                <a:pt x="12105" y="296565"/>
              </a:lnTo>
              <a:lnTo>
                <a:pt x="66576" y="296565"/>
              </a:lnTo>
              <a:lnTo>
                <a:pt x="66576" y="302617"/>
              </a:lnTo>
              <a:cubicBezTo>
                <a:pt x="66576" y="315987"/>
                <a:pt x="77415" y="326827"/>
                <a:pt x="90785" y="326827"/>
              </a:cubicBezTo>
              <a:cubicBezTo>
                <a:pt x="104155" y="326827"/>
                <a:pt x="114995" y="315987"/>
                <a:pt x="114995" y="302617"/>
              </a:cubicBezTo>
              <a:lnTo>
                <a:pt x="114995" y="296565"/>
              </a:lnTo>
              <a:lnTo>
                <a:pt x="127099" y="296565"/>
              </a:lnTo>
              <a:lnTo>
                <a:pt x="127099" y="302617"/>
              </a:lnTo>
              <a:cubicBezTo>
                <a:pt x="127099" y="315987"/>
                <a:pt x="137938" y="326827"/>
                <a:pt x="151309" y="326827"/>
              </a:cubicBezTo>
              <a:cubicBezTo>
                <a:pt x="164679" y="326827"/>
                <a:pt x="175518" y="315987"/>
                <a:pt x="175518" y="302617"/>
              </a:cubicBezTo>
              <a:lnTo>
                <a:pt x="175518" y="296565"/>
              </a:lnTo>
              <a:lnTo>
                <a:pt x="260251" y="296565"/>
              </a:lnTo>
              <a:lnTo>
                <a:pt x="260251" y="302617"/>
              </a:lnTo>
              <a:cubicBezTo>
                <a:pt x="260251" y="315987"/>
                <a:pt x="271090" y="326827"/>
                <a:pt x="284460" y="326827"/>
              </a:cubicBezTo>
              <a:cubicBezTo>
                <a:pt x="297830" y="326827"/>
                <a:pt x="308670" y="315987"/>
                <a:pt x="308670" y="302617"/>
              </a:cubicBezTo>
              <a:lnTo>
                <a:pt x="308670" y="296565"/>
              </a:lnTo>
              <a:lnTo>
                <a:pt x="363141" y="296565"/>
              </a:lnTo>
              <a:lnTo>
                <a:pt x="363141" y="381298"/>
              </a:lnTo>
              <a:lnTo>
                <a:pt x="308670" y="381298"/>
              </a:lnTo>
              <a:lnTo>
                <a:pt x="308670" y="375245"/>
              </a:lnTo>
              <a:cubicBezTo>
                <a:pt x="308670" y="361875"/>
                <a:pt x="297830" y="351036"/>
                <a:pt x="284460" y="351036"/>
              </a:cubicBezTo>
              <a:close/>
              <a:moveTo>
                <a:pt x="296565" y="375245"/>
              </a:moveTo>
              <a:lnTo>
                <a:pt x="296565" y="399455"/>
              </a:lnTo>
              <a:cubicBezTo>
                <a:pt x="296565" y="406140"/>
                <a:pt x="291146" y="411559"/>
                <a:pt x="284460" y="411559"/>
              </a:cubicBezTo>
              <a:cubicBezTo>
                <a:pt x="277775" y="411559"/>
                <a:pt x="272355" y="406140"/>
                <a:pt x="272355" y="399455"/>
              </a:cubicBezTo>
              <a:lnTo>
                <a:pt x="272355" y="375245"/>
              </a:lnTo>
              <a:cubicBezTo>
                <a:pt x="272355" y="368560"/>
                <a:pt x="277775" y="363141"/>
                <a:pt x="284460" y="363141"/>
              </a:cubicBezTo>
              <a:cubicBezTo>
                <a:pt x="291146" y="363141"/>
                <a:pt x="296565" y="368560"/>
                <a:pt x="296565" y="375245"/>
              </a:cubicBezTo>
              <a:close/>
              <a:moveTo>
                <a:pt x="236041" y="375245"/>
              </a:moveTo>
              <a:lnTo>
                <a:pt x="236041" y="399455"/>
              </a:lnTo>
              <a:cubicBezTo>
                <a:pt x="236041" y="406140"/>
                <a:pt x="230622" y="411559"/>
                <a:pt x="223937" y="411559"/>
              </a:cubicBezTo>
              <a:cubicBezTo>
                <a:pt x="217251" y="411559"/>
                <a:pt x="211832" y="406140"/>
                <a:pt x="211832" y="399455"/>
              </a:cubicBezTo>
              <a:lnTo>
                <a:pt x="211832" y="375245"/>
              </a:lnTo>
              <a:cubicBezTo>
                <a:pt x="211832" y="368560"/>
                <a:pt x="217251" y="363141"/>
                <a:pt x="223937" y="363141"/>
              </a:cubicBezTo>
              <a:cubicBezTo>
                <a:pt x="230622" y="363141"/>
                <a:pt x="236041" y="368560"/>
                <a:pt x="236041" y="375245"/>
              </a:cubicBezTo>
              <a:close/>
              <a:moveTo>
                <a:pt x="102890" y="375245"/>
              </a:moveTo>
              <a:lnTo>
                <a:pt x="102890" y="399455"/>
              </a:lnTo>
              <a:cubicBezTo>
                <a:pt x="102890" y="406140"/>
                <a:pt x="97471" y="411559"/>
                <a:pt x="90785" y="411559"/>
              </a:cubicBezTo>
              <a:cubicBezTo>
                <a:pt x="84100" y="411559"/>
                <a:pt x="78680" y="406140"/>
                <a:pt x="78680" y="399455"/>
              </a:cubicBezTo>
              <a:lnTo>
                <a:pt x="78680" y="375245"/>
              </a:lnTo>
              <a:cubicBezTo>
                <a:pt x="78680" y="368560"/>
                <a:pt x="84100" y="363141"/>
                <a:pt x="90785" y="363141"/>
              </a:cubicBezTo>
              <a:cubicBezTo>
                <a:pt x="97471" y="363141"/>
                <a:pt x="102890" y="368560"/>
                <a:pt x="102890" y="375245"/>
              </a:cubicBezTo>
              <a:close/>
              <a:moveTo>
                <a:pt x="78680" y="302617"/>
              </a:moveTo>
              <a:lnTo>
                <a:pt x="78680" y="278408"/>
              </a:lnTo>
              <a:cubicBezTo>
                <a:pt x="78680" y="271722"/>
                <a:pt x="84100" y="266303"/>
                <a:pt x="90785" y="266303"/>
              </a:cubicBezTo>
              <a:cubicBezTo>
                <a:pt x="97471" y="266303"/>
                <a:pt x="102890" y="271722"/>
                <a:pt x="102890" y="278408"/>
              </a:cubicBezTo>
              <a:lnTo>
                <a:pt x="102890" y="302617"/>
              </a:lnTo>
              <a:cubicBezTo>
                <a:pt x="102890" y="309303"/>
                <a:pt x="97471" y="314722"/>
                <a:pt x="90785" y="314722"/>
              </a:cubicBezTo>
              <a:cubicBezTo>
                <a:pt x="84100" y="314722"/>
                <a:pt x="78680" y="309303"/>
                <a:pt x="78680" y="302617"/>
              </a:cubicBezTo>
              <a:close/>
              <a:moveTo>
                <a:pt x="139204" y="302617"/>
              </a:moveTo>
              <a:lnTo>
                <a:pt x="139204" y="278408"/>
              </a:lnTo>
              <a:cubicBezTo>
                <a:pt x="139204" y="271722"/>
                <a:pt x="144623" y="266303"/>
                <a:pt x="151309" y="266303"/>
              </a:cubicBezTo>
              <a:cubicBezTo>
                <a:pt x="157994" y="266303"/>
                <a:pt x="163413" y="271722"/>
                <a:pt x="163413" y="278408"/>
              </a:cubicBezTo>
              <a:lnTo>
                <a:pt x="163413" y="302617"/>
              </a:lnTo>
              <a:cubicBezTo>
                <a:pt x="163413" y="309303"/>
                <a:pt x="157994" y="314722"/>
                <a:pt x="151309" y="314722"/>
              </a:cubicBezTo>
              <a:cubicBezTo>
                <a:pt x="144623" y="314722"/>
                <a:pt x="139204" y="309303"/>
                <a:pt x="139204" y="302617"/>
              </a:cubicBezTo>
              <a:close/>
              <a:moveTo>
                <a:pt x="272355" y="302617"/>
              </a:moveTo>
              <a:lnTo>
                <a:pt x="272355" y="278408"/>
              </a:lnTo>
              <a:cubicBezTo>
                <a:pt x="272355" y="271722"/>
                <a:pt x="277775" y="266303"/>
                <a:pt x="284460" y="266303"/>
              </a:cubicBezTo>
              <a:cubicBezTo>
                <a:pt x="291146" y="266303"/>
                <a:pt x="296565" y="271722"/>
                <a:pt x="296565" y="278408"/>
              </a:cubicBezTo>
              <a:lnTo>
                <a:pt x="296565" y="302617"/>
              </a:lnTo>
              <a:cubicBezTo>
                <a:pt x="296565" y="309303"/>
                <a:pt x="291146" y="314722"/>
                <a:pt x="284460" y="314722"/>
              </a:cubicBezTo>
              <a:cubicBezTo>
                <a:pt x="277775" y="314722"/>
                <a:pt x="272355" y="309303"/>
                <a:pt x="272355" y="302617"/>
              </a:cubicBezTo>
              <a:close/>
              <a:moveTo>
                <a:pt x="308670" y="284460"/>
              </a:moveTo>
              <a:lnTo>
                <a:pt x="308670" y="278408"/>
              </a:lnTo>
              <a:cubicBezTo>
                <a:pt x="308670" y="265038"/>
                <a:pt x="297830" y="254198"/>
                <a:pt x="284460" y="254198"/>
              </a:cubicBezTo>
              <a:cubicBezTo>
                <a:pt x="271090" y="254198"/>
                <a:pt x="260251" y="265038"/>
                <a:pt x="260251" y="278408"/>
              </a:cubicBezTo>
              <a:lnTo>
                <a:pt x="260251" y="284460"/>
              </a:lnTo>
              <a:lnTo>
                <a:pt x="175518" y="284460"/>
              </a:lnTo>
              <a:lnTo>
                <a:pt x="175518" y="278408"/>
              </a:lnTo>
              <a:cubicBezTo>
                <a:pt x="175518" y="265038"/>
                <a:pt x="164679" y="254198"/>
                <a:pt x="151309" y="254198"/>
              </a:cubicBezTo>
              <a:cubicBezTo>
                <a:pt x="137938" y="254198"/>
                <a:pt x="127099" y="265038"/>
                <a:pt x="127099" y="278408"/>
              </a:cubicBezTo>
              <a:lnTo>
                <a:pt x="127099" y="284460"/>
              </a:lnTo>
              <a:lnTo>
                <a:pt x="114995" y="284460"/>
              </a:lnTo>
              <a:lnTo>
                <a:pt x="114995" y="278408"/>
              </a:lnTo>
              <a:cubicBezTo>
                <a:pt x="114995" y="265038"/>
                <a:pt x="104155" y="254198"/>
                <a:pt x="90785" y="254198"/>
              </a:cubicBezTo>
              <a:cubicBezTo>
                <a:pt x="77415" y="254198"/>
                <a:pt x="66576" y="265038"/>
                <a:pt x="66576" y="278408"/>
              </a:cubicBezTo>
              <a:lnTo>
                <a:pt x="66576" y="284460"/>
              </a:lnTo>
              <a:lnTo>
                <a:pt x="12105" y="284460"/>
              </a:lnTo>
              <a:lnTo>
                <a:pt x="12105" y="199727"/>
              </a:lnTo>
              <a:lnTo>
                <a:pt x="139204" y="199727"/>
              </a:lnTo>
              <a:lnTo>
                <a:pt x="139204" y="205780"/>
              </a:lnTo>
              <a:cubicBezTo>
                <a:pt x="139204" y="219150"/>
                <a:pt x="150043" y="229989"/>
                <a:pt x="163413" y="229989"/>
              </a:cubicBezTo>
              <a:cubicBezTo>
                <a:pt x="176784" y="229989"/>
                <a:pt x="187623" y="219150"/>
                <a:pt x="187623" y="205780"/>
              </a:cubicBezTo>
              <a:lnTo>
                <a:pt x="187623" y="199727"/>
              </a:lnTo>
              <a:lnTo>
                <a:pt x="199727" y="199727"/>
              </a:lnTo>
              <a:lnTo>
                <a:pt x="199727" y="205780"/>
              </a:lnTo>
              <a:cubicBezTo>
                <a:pt x="199727" y="219150"/>
                <a:pt x="210567" y="229989"/>
                <a:pt x="223937" y="229989"/>
              </a:cubicBezTo>
              <a:cubicBezTo>
                <a:pt x="237307" y="229989"/>
                <a:pt x="248146" y="219150"/>
                <a:pt x="248146" y="205780"/>
              </a:cubicBezTo>
              <a:lnTo>
                <a:pt x="248146" y="199727"/>
              </a:lnTo>
              <a:lnTo>
                <a:pt x="260251" y="199727"/>
              </a:lnTo>
              <a:lnTo>
                <a:pt x="260251" y="205780"/>
              </a:lnTo>
              <a:cubicBezTo>
                <a:pt x="260251" y="219150"/>
                <a:pt x="271090" y="229989"/>
                <a:pt x="284460" y="229989"/>
              </a:cubicBezTo>
              <a:cubicBezTo>
                <a:pt x="297830" y="229989"/>
                <a:pt x="308670" y="219150"/>
                <a:pt x="308670" y="205780"/>
              </a:cubicBezTo>
              <a:lnTo>
                <a:pt x="308670" y="199727"/>
              </a:lnTo>
              <a:lnTo>
                <a:pt x="363141" y="199727"/>
              </a:lnTo>
              <a:lnTo>
                <a:pt x="363141" y="284460"/>
              </a:lnTo>
              <a:close/>
              <a:moveTo>
                <a:pt x="151309" y="205780"/>
              </a:moveTo>
              <a:lnTo>
                <a:pt x="151309" y="181570"/>
              </a:lnTo>
              <a:cubicBezTo>
                <a:pt x="151309" y="174885"/>
                <a:pt x="156728" y="169466"/>
                <a:pt x="163413" y="169466"/>
              </a:cubicBezTo>
              <a:cubicBezTo>
                <a:pt x="170099" y="169466"/>
                <a:pt x="175518" y="174885"/>
                <a:pt x="175518" y="181570"/>
              </a:cubicBezTo>
              <a:lnTo>
                <a:pt x="175518" y="205780"/>
              </a:lnTo>
              <a:cubicBezTo>
                <a:pt x="175518" y="212465"/>
                <a:pt x="170099" y="217884"/>
                <a:pt x="163413" y="217884"/>
              </a:cubicBezTo>
              <a:cubicBezTo>
                <a:pt x="156728" y="217884"/>
                <a:pt x="151309" y="212465"/>
                <a:pt x="151309" y="205780"/>
              </a:cubicBezTo>
              <a:close/>
              <a:moveTo>
                <a:pt x="211832" y="205780"/>
              </a:moveTo>
              <a:lnTo>
                <a:pt x="211832" y="181570"/>
              </a:lnTo>
              <a:cubicBezTo>
                <a:pt x="211832" y="174885"/>
                <a:pt x="217251" y="169466"/>
                <a:pt x="223937" y="169466"/>
              </a:cubicBezTo>
              <a:cubicBezTo>
                <a:pt x="230622" y="169466"/>
                <a:pt x="236041" y="174885"/>
                <a:pt x="236041" y="181570"/>
              </a:cubicBezTo>
              <a:lnTo>
                <a:pt x="236041" y="205780"/>
              </a:lnTo>
              <a:cubicBezTo>
                <a:pt x="236041" y="212465"/>
                <a:pt x="230622" y="217884"/>
                <a:pt x="223937" y="217884"/>
              </a:cubicBezTo>
              <a:cubicBezTo>
                <a:pt x="217251" y="217884"/>
                <a:pt x="211832" y="212465"/>
                <a:pt x="211832" y="205780"/>
              </a:cubicBezTo>
              <a:close/>
              <a:moveTo>
                <a:pt x="272355" y="205780"/>
              </a:moveTo>
              <a:lnTo>
                <a:pt x="272355" y="181570"/>
              </a:lnTo>
              <a:cubicBezTo>
                <a:pt x="272355" y="174885"/>
                <a:pt x="277775" y="169466"/>
                <a:pt x="284460" y="169466"/>
              </a:cubicBezTo>
              <a:cubicBezTo>
                <a:pt x="291146" y="169466"/>
                <a:pt x="296565" y="174885"/>
                <a:pt x="296565" y="181570"/>
              </a:cubicBezTo>
              <a:lnTo>
                <a:pt x="296565" y="205780"/>
              </a:lnTo>
              <a:cubicBezTo>
                <a:pt x="296565" y="212465"/>
                <a:pt x="291146" y="217884"/>
                <a:pt x="284460" y="217884"/>
              </a:cubicBezTo>
              <a:cubicBezTo>
                <a:pt x="277775" y="217884"/>
                <a:pt x="272355" y="212465"/>
                <a:pt x="272355" y="205780"/>
              </a:cubicBezTo>
              <a:close/>
              <a:moveTo>
                <a:pt x="308670" y="187623"/>
              </a:moveTo>
              <a:lnTo>
                <a:pt x="308670" y="181570"/>
              </a:lnTo>
              <a:cubicBezTo>
                <a:pt x="308670" y="168200"/>
                <a:pt x="297830" y="157361"/>
                <a:pt x="284460" y="157361"/>
              </a:cubicBezTo>
              <a:cubicBezTo>
                <a:pt x="271090" y="157361"/>
                <a:pt x="260251" y="168200"/>
                <a:pt x="260251" y="181570"/>
              </a:cubicBezTo>
              <a:lnTo>
                <a:pt x="260251" y="187623"/>
              </a:lnTo>
              <a:lnTo>
                <a:pt x="248146" y="187623"/>
              </a:lnTo>
              <a:lnTo>
                <a:pt x="248146" y="181570"/>
              </a:lnTo>
              <a:cubicBezTo>
                <a:pt x="248146" y="168200"/>
                <a:pt x="237307" y="157361"/>
                <a:pt x="223937" y="157361"/>
              </a:cubicBezTo>
              <a:cubicBezTo>
                <a:pt x="210567" y="157361"/>
                <a:pt x="199727" y="168200"/>
                <a:pt x="199727" y="181570"/>
              </a:cubicBezTo>
              <a:lnTo>
                <a:pt x="199727" y="187623"/>
              </a:lnTo>
              <a:lnTo>
                <a:pt x="187623" y="187623"/>
              </a:lnTo>
              <a:lnTo>
                <a:pt x="187623" y="181570"/>
              </a:lnTo>
              <a:cubicBezTo>
                <a:pt x="187623" y="168200"/>
                <a:pt x="176784" y="157361"/>
                <a:pt x="163413" y="157361"/>
              </a:cubicBezTo>
              <a:cubicBezTo>
                <a:pt x="150043" y="157361"/>
                <a:pt x="139204" y="168200"/>
                <a:pt x="139204" y="181570"/>
              </a:cubicBezTo>
              <a:lnTo>
                <a:pt x="139204" y="187623"/>
              </a:lnTo>
              <a:lnTo>
                <a:pt x="12105" y="187623"/>
              </a:lnTo>
              <a:lnTo>
                <a:pt x="12105" y="102890"/>
              </a:lnTo>
              <a:lnTo>
                <a:pt x="66576" y="102890"/>
              </a:lnTo>
              <a:lnTo>
                <a:pt x="66576" y="108942"/>
              </a:lnTo>
              <a:cubicBezTo>
                <a:pt x="66576" y="122312"/>
                <a:pt x="77415" y="133152"/>
                <a:pt x="90785" y="133152"/>
              </a:cubicBezTo>
              <a:cubicBezTo>
                <a:pt x="104155" y="133152"/>
                <a:pt x="114995" y="122312"/>
                <a:pt x="114995" y="108942"/>
              </a:cubicBezTo>
              <a:lnTo>
                <a:pt x="114995" y="102890"/>
              </a:lnTo>
              <a:lnTo>
                <a:pt x="199727" y="102890"/>
              </a:lnTo>
              <a:lnTo>
                <a:pt x="199727" y="108942"/>
              </a:lnTo>
              <a:cubicBezTo>
                <a:pt x="199727" y="122312"/>
                <a:pt x="210567" y="133152"/>
                <a:pt x="223937" y="133152"/>
              </a:cubicBezTo>
              <a:cubicBezTo>
                <a:pt x="237307" y="133152"/>
                <a:pt x="248146" y="122312"/>
                <a:pt x="248146" y="108942"/>
              </a:cubicBezTo>
              <a:lnTo>
                <a:pt x="248146" y="102890"/>
              </a:lnTo>
              <a:lnTo>
                <a:pt x="260251" y="102890"/>
              </a:lnTo>
              <a:lnTo>
                <a:pt x="260251" y="108942"/>
              </a:lnTo>
              <a:cubicBezTo>
                <a:pt x="260251" y="122312"/>
                <a:pt x="271090" y="133152"/>
                <a:pt x="284460" y="133152"/>
              </a:cubicBezTo>
              <a:cubicBezTo>
                <a:pt x="297830" y="133152"/>
                <a:pt x="308670" y="122312"/>
                <a:pt x="308670" y="108942"/>
              </a:cubicBezTo>
              <a:lnTo>
                <a:pt x="308670" y="102890"/>
              </a:lnTo>
              <a:lnTo>
                <a:pt x="363141" y="102890"/>
              </a:lnTo>
              <a:lnTo>
                <a:pt x="363141" y="187623"/>
              </a:lnTo>
              <a:close/>
              <a:moveTo>
                <a:pt x="78680" y="108942"/>
              </a:moveTo>
              <a:lnTo>
                <a:pt x="78680" y="84733"/>
              </a:lnTo>
              <a:cubicBezTo>
                <a:pt x="78680" y="78047"/>
                <a:pt x="84100" y="72628"/>
                <a:pt x="90785" y="72628"/>
              </a:cubicBezTo>
              <a:cubicBezTo>
                <a:pt x="97471" y="72628"/>
                <a:pt x="102890" y="78047"/>
                <a:pt x="102890" y="84733"/>
              </a:cubicBezTo>
              <a:lnTo>
                <a:pt x="102890" y="108942"/>
              </a:lnTo>
              <a:cubicBezTo>
                <a:pt x="102890" y="115628"/>
                <a:pt x="97471" y="121047"/>
                <a:pt x="90785" y="121047"/>
              </a:cubicBezTo>
              <a:cubicBezTo>
                <a:pt x="84100" y="121047"/>
                <a:pt x="78680" y="115628"/>
                <a:pt x="78680" y="108942"/>
              </a:cubicBezTo>
              <a:close/>
              <a:moveTo>
                <a:pt x="211832" y="108942"/>
              </a:moveTo>
              <a:lnTo>
                <a:pt x="211832" y="84733"/>
              </a:lnTo>
              <a:cubicBezTo>
                <a:pt x="211832" y="78047"/>
                <a:pt x="217251" y="72628"/>
                <a:pt x="223937" y="72628"/>
              </a:cubicBezTo>
              <a:cubicBezTo>
                <a:pt x="230622" y="72628"/>
                <a:pt x="236041" y="78047"/>
                <a:pt x="236041" y="84733"/>
              </a:cubicBezTo>
              <a:lnTo>
                <a:pt x="236041" y="108942"/>
              </a:lnTo>
              <a:cubicBezTo>
                <a:pt x="236041" y="115628"/>
                <a:pt x="230622" y="121047"/>
                <a:pt x="223937" y="121047"/>
              </a:cubicBezTo>
              <a:cubicBezTo>
                <a:pt x="217251" y="121047"/>
                <a:pt x="211832" y="115628"/>
                <a:pt x="211832" y="108942"/>
              </a:cubicBezTo>
              <a:close/>
              <a:moveTo>
                <a:pt x="272355" y="108942"/>
              </a:moveTo>
              <a:lnTo>
                <a:pt x="272355" y="84733"/>
              </a:lnTo>
              <a:cubicBezTo>
                <a:pt x="272355" y="78047"/>
                <a:pt x="277775" y="72628"/>
                <a:pt x="284460" y="72628"/>
              </a:cubicBezTo>
              <a:cubicBezTo>
                <a:pt x="291146" y="72628"/>
                <a:pt x="296565" y="78047"/>
                <a:pt x="296565" y="84733"/>
              </a:cubicBezTo>
              <a:lnTo>
                <a:pt x="296565" y="108942"/>
              </a:lnTo>
              <a:cubicBezTo>
                <a:pt x="296565" y="115628"/>
                <a:pt x="291146" y="121047"/>
                <a:pt x="284460" y="121047"/>
              </a:cubicBezTo>
              <a:cubicBezTo>
                <a:pt x="277775" y="121047"/>
                <a:pt x="272355" y="115628"/>
                <a:pt x="272355" y="108942"/>
              </a:cubicBezTo>
              <a:close/>
              <a:moveTo>
                <a:pt x="344984" y="472083"/>
              </a:moveTo>
              <a:lnTo>
                <a:pt x="30262" y="472083"/>
              </a:lnTo>
              <a:cubicBezTo>
                <a:pt x="20234" y="472083"/>
                <a:pt x="12105" y="463954"/>
                <a:pt x="12105" y="453926"/>
              </a:cubicBezTo>
              <a:lnTo>
                <a:pt x="12105" y="393402"/>
              </a:lnTo>
              <a:lnTo>
                <a:pt x="66576" y="393402"/>
              </a:lnTo>
              <a:lnTo>
                <a:pt x="66576" y="399455"/>
              </a:lnTo>
              <a:cubicBezTo>
                <a:pt x="66576" y="412825"/>
                <a:pt x="77415" y="423664"/>
                <a:pt x="90785" y="423664"/>
              </a:cubicBezTo>
              <a:cubicBezTo>
                <a:pt x="104155" y="423664"/>
                <a:pt x="114995" y="412825"/>
                <a:pt x="114995" y="399455"/>
              </a:cubicBezTo>
              <a:lnTo>
                <a:pt x="114995" y="393402"/>
              </a:lnTo>
              <a:lnTo>
                <a:pt x="199727" y="393402"/>
              </a:lnTo>
              <a:lnTo>
                <a:pt x="199727" y="399455"/>
              </a:lnTo>
              <a:cubicBezTo>
                <a:pt x="199727" y="412825"/>
                <a:pt x="210567" y="423664"/>
                <a:pt x="223937" y="423664"/>
              </a:cubicBezTo>
              <a:cubicBezTo>
                <a:pt x="237307" y="423664"/>
                <a:pt x="248146" y="412825"/>
                <a:pt x="248146" y="399455"/>
              </a:cubicBezTo>
              <a:lnTo>
                <a:pt x="248146" y="393402"/>
              </a:lnTo>
              <a:lnTo>
                <a:pt x="260251" y="393402"/>
              </a:lnTo>
              <a:lnTo>
                <a:pt x="260251" y="399455"/>
              </a:lnTo>
              <a:cubicBezTo>
                <a:pt x="260251" y="412825"/>
                <a:pt x="271090" y="423664"/>
                <a:pt x="284460" y="423664"/>
              </a:cubicBezTo>
              <a:cubicBezTo>
                <a:pt x="297830" y="423664"/>
                <a:pt x="308670" y="412825"/>
                <a:pt x="308670" y="399455"/>
              </a:cubicBezTo>
              <a:lnTo>
                <a:pt x="308670" y="393402"/>
              </a:lnTo>
              <a:lnTo>
                <a:pt x="363141" y="393402"/>
              </a:lnTo>
              <a:lnTo>
                <a:pt x="363141" y="453926"/>
              </a:lnTo>
              <a:cubicBezTo>
                <a:pt x="363141" y="463954"/>
                <a:pt x="355012" y="472083"/>
                <a:pt x="344984" y="472083"/>
              </a:cubicBezTo>
              <a:close/>
            </a:path>
          </a:pathLst>
        </a:custGeom>
        <a:solidFill>
          <a:srgbClr val="000000"/>
        </a:solidFill>
        <a:ln w="6052" cap="flat">
          <a:noFill/>
          <a:prstDash val="solid"/>
          <a:miter/>
        </a:ln>
      </xdr:spPr>
      <xdr:txBody>
        <a:bodyPr rtlCol="0" anchor="ctr"/>
        <a:lstStyle/>
        <a:p>
          <a:endParaRPr lang="nb-NO"/>
        </a:p>
      </xdr:txBody>
    </xdr:sp>
    <xdr:clientData/>
  </xdr:twoCellAnchor>
  <xdr:twoCellAnchor>
    <xdr:from>
      <xdr:col>11</xdr:col>
      <xdr:colOff>341014</xdr:colOff>
      <xdr:row>19</xdr:row>
      <xdr:rowOff>134142</xdr:rowOff>
    </xdr:from>
    <xdr:to>
      <xdr:col>11</xdr:col>
      <xdr:colOff>716259</xdr:colOff>
      <xdr:row>21</xdr:row>
      <xdr:rowOff>189704</xdr:rowOff>
    </xdr:to>
    <xdr:sp macro="" textlink="">
      <xdr:nvSpPr>
        <xdr:cNvPr id="16" name="Grafikk 32" descr="Kuleramme kontur">
          <a:extLst>
            <a:ext uri="{FF2B5EF4-FFF2-40B4-BE49-F238E27FC236}">
              <a16:creationId xmlns:a16="http://schemas.microsoft.com/office/drawing/2014/main" id="{7EAAD8F3-F70D-3C87-8A97-76D178F8DACE}"/>
            </a:ext>
          </a:extLst>
        </xdr:cNvPr>
        <xdr:cNvSpPr/>
      </xdr:nvSpPr>
      <xdr:spPr>
        <a:xfrm>
          <a:off x="7532389" y="4572792"/>
          <a:ext cx="375245" cy="484187"/>
        </a:xfrm>
        <a:custGeom>
          <a:avLst/>
          <a:gdLst>
            <a:gd name="connsiteX0" fmla="*/ 344984 w 375245"/>
            <a:gd name="connsiteY0" fmla="*/ 0 h 484187"/>
            <a:gd name="connsiteX1" fmla="*/ 30262 w 375245"/>
            <a:gd name="connsiteY1" fmla="*/ 0 h 484187"/>
            <a:gd name="connsiteX2" fmla="*/ 0 w 375245"/>
            <a:gd name="connsiteY2" fmla="*/ 30262 h 484187"/>
            <a:gd name="connsiteX3" fmla="*/ 0 w 375245"/>
            <a:gd name="connsiteY3" fmla="*/ 453926 h 484187"/>
            <a:gd name="connsiteX4" fmla="*/ 30262 w 375245"/>
            <a:gd name="connsiteY4" fmla="*/ 484188 h 484187"/>
            <a:gd name="connsiteX5" fmla="*/ 344984 w 375245"/>
            <a:gd name="connsiteY5" fmla="*/ 484188 h 484187"/>
            <a:gd name="connsiteX6" fmla="*/ 375245 w 375245"/>
            <a:gd name="connsiteY6" fmla="*/ 453926 h 484187"/>
            <a:gd name="connsiteX7" fmla="*/ 375245 w 375245"/>
            <a:gd name="connsiteY7" fmla="*/ 30262 h 484187"/>
            <a:gd name="connsiteX8" fmla="*/ 344984 w 375245"/>
            <a:gd name="connsiteY8" fmla="*/ 0 h 484187"/>
            <a:gd name="connsiteX9" fmla="*/ 30262 w 375245"/>
            <a:gd name="connsiteY9" fmla="*/ 12105 h 484187"/>
            <a:gd name="connsiteX10" fmla="*/ 344984 w 375245"/>
            <a:gd name="connsiteY10" fmla="*/ 12105 h 484187"/>
            <a:gd name="connsiteX11" fmla="*/ 363141 w 375245"/>
            <a:gd name="connsiteY11" fmla="*/ 30262 h 484187"/>
            <a:gd name="connsiteX12" fmla="*/ 363141 w 375245"/>
            <a:gd name="connsiteY12" fmla="*/ 90785 h 484187"/>
            <a:gd name="connsiteX13" fmla="*/ 308670 w 375245"/>
            <a:gd name="connsiteY13" fmla="*/ 90785 h 484187"/>
            <a:gd name="connsiteX14" fmla="*/ 308670 w 375245"/>
            <a:gd name="connsiteY14" fmla="*/ 84733 h 484187"/>
            <a:gd name="connsiteX15" fmla="*/ 284460 w 375245"/>
            <a:gd name="connsiteY15" fmla="*/ 60523 h 484187"/>
            <a:gd name="connsiteX16" fmla="*/ 260251 w 375245"/>
            <a:gd name="connsiteY16" fmla="*/ 84733 h 484187"/>
            <a:gd name="connsiteX17" fmla="*/ 260251 w 375245"/>
            <a:gd name="connsiteY17" fmla="*/ 90785 h 484187"/>
            <a:gd name="connsiteX18" fmla="*/ 248146 w 375245"/>
            <a:gd name="connsiteY18" fmla="*/ 90785 h 484187"/>
            <a:gd name="connsiteX19" fmla="*/ 248146 w 375245"/>
            <a:gd name="connsiteY19" fmla="*/ 84733 h 484187"/>
            <a:gd name="connsiteX20" fmla="*/ 223937 w 375245"/>
            <a:gd name="connsiteY20" fmla="*/ 60523 h 484187"/>
            <a:gd name="connsiteX21" fmla="*/ 199727 w 375245"/>
            <a:gd name="connsiteY21" fmla="*/ 84733 h 484187"/>
            <a:gd name="connsiteX22" fmla="*/ 199727 w 375245"/>
            <a:gd name="connsiteY22" fmla="*/ 90785 h 484187"/>
            <a:gd name="connsiteX23" fmla="*/ 114995 w 375245"/>
            <a:gd name="connsiteY23" fmla="*/ 90785 h 484187"/>
            <a:gd name="connsiteX24" fmla="*/ 114995 w 375245"/>
            <a:gd name="connsiteY24" fmla="*/ 84733 h 484187"/>
            <a:gd name="connsiteX25" fmla="*/ 90785 w 375245"/>
            <a:gd name="connsiteY25" fmla="*/ 60523 h 484187"/>
            <a:gd name="connsiteX26" fmla="*/ 66576 w 375245"/>
            <a:gd name="connsiteY26" fmla="*/ 84733 h 484187"/>
            <a:gd name="connsiteX27" fmla="*/ 66576 w 375245"/>
            <a:gd name="connsiteY27" fmla="*/ 90785 h 484187"/>
            <a:gd name="connsiteX28" fmla="*/ 12105 w 375245"/>
            <a:gd name="connsiteY28" fmla="*/ 90785 h 484187"/>
            <a:gd name="connsiteX29" fmla="*/ 12105 w 375245"/>
            <a:gd name="connsiteY29" fmla="*/ 30262 h 484187"/>
            <a:gd name="connsiteX30" fmla="*/ 30262 w 375245"/>
            <a:gd name="connsiteY30" fmla="*/ 12105 h 484187"/>
            <a:gd name="connsiteX31" fmla="*/ 284460 w 375245"/>
            <a:gd name="connsiteY31" fmla="*/ 351036 h 484187"/>
            <a:gd name="connsiteX32" fmla="*/ 260251 w 375245"/>
            <a:gd name="connsiteY32" fmla="*/ 375245 h 484187"/>
            <a:gd name="connsiteX33" fmla="*/ 260251 w 375245"/>
            <a:gd name="connsiteY33" fmla="*/ 381298 h 484187"/>
            <a:gd name="connsiteX34" fmla="*/ 248146 w 375245"/>
            <a:gd name="connsiteY34" fmla="*/ 381298 h 484187"/>
            <a:gd name="connsiteX35" fmla="*/ 248146 w 375245"/>
            <a:gd name="connsiteY35" fmla="*/ 375245 h 484187"/>
            <a:gd name="connsiteX36" fmla="*/ 223937 w 375245"/>
            <a:gd name="connsiteY36" fmla="*/ 351036 h 484187"/>
            <a:gd name="connsiteX37" fmla="*/ 199727 w 375245"/>
            <a:gd name="connsiteY37" fmla="*/ 375245 h 484187"/>
            <a:gd name="connsiteX38" fmla="*/ 199727 w 375245"/>
            <a:gd name="connsiteY38" fmla="*/ 381298 h 484187"/>
            <a:gd name="connsiteX39" fmla="*/ 114995 w 375245"/>
            <a:gd name="connsiteY39" fmla="*/ 381298 h 484187"/>
            <a:gd name="connsiteX40" fmla="*/ 114995 w 375245"/>
            <a:gd name="connsiteY40" fmla="*/ 375245 h 484187"/>
            <a:gd name="connsiteX41" fmla="*/ 90785 w 375245"/>
            <a:gd name="connsiteY41" fmla="*/ 351036 h 484187"/>
            <a:gd name="connsiteX42" fmla="*/ 66576 w 375245"/>
            <a:gd name="connsiteY42" fmla="*/ 375245 h 484187"/>
            <a:gd name="connsiteX43" fmla="*/ 66576 w 375245"/>
            <a:gd name="connsiteY43" fmla="*/ 381298 h 484187"/>
            <a:gd name="connsiteX44" fmla="*/ 12105 w 375245"/>
            <a:gd name="connsiteY44" fmla="*/ 381298 h 484187"/>
            <a:gd name="connsiteX45" fmla="*/ 12105 w 375245"/>
            <a:gd name="connsiteY45" fmla="*/ 296565 h 484187"/>
            <a:gd name="connsiteX46" fmla="*/ 66576 w 375245"/>
            <a:gd name="connsiteY46" fmla="*/ 296565 h 484187"/>
            <a:gd name="connsiteX47" fmla="*/ 66576 w 375245"/>
            <a:gd name="connsiteY47" fmla="*/ 302617 h 484187"/>
            <a:gd name="connsiteX48" fmla="*/ 90785 w 375245"/>
            <a:gd name="connsiteY48" fmla="*/ 326827 h 484187"/>
            <a:gd name="connsiteX49" fmla="*/ 114995 w 375245"/>
            <a:gd name="connsiteY49" fmla="*/ 302617 h 484187"/>
            <a:gd name="connsiteX50" fmla="*/ 114995 w 375245"/>
            <a:gd name="connsiteY50" fmla="*/ 296565 h 484187"/>
            <a:gd name="connsiteX51" fmla="*/ 127099 w 375245"/>
            <a:gd name="connsiteY51" fmla="*/ 296565 h 484187"/>
            <a:gd name="connsiteX52" fmla="*/ 127099 w 375245"/>
            <a:gd name="connsiteY52" fmla="*/ 302617 h 484187"/>
            <a:gd name="connsiteX53" fmla="*/ 151309 w 375245"/>
            <a:gd name="connsiteY53" fmla="*/ 326827 h 484187"/>
            <a:gd name="connsiteX54" fmla="*/ 175518 w 375245"/>
            <a:gd name="connsiteY54" fmla="*/ 302617 h 484187"/>
            <a:gd name="connsiteX55" fmla="*/ 175518 w 375245"/>
            <a:gd name="connsiteY55" fmla="*/ 296565 h 484187"/>
            <a:gd name="connsiteX56" fmla="*/ 260251 w 375245"/>
            <a:gd name="connsiteY56" fmla="*/ 296565 h 484187"/>
            <a:gd name="connsiteX57" fmla="*/ 260251 w 375245"/>
            <a:gd name="connsiteY57" fmla="*/ 302617 h 484187"/>
            <a:gd name="connsiteX58" fmla="*/ 284460 w 375245"/>
            <a:gd name="connsiteY58" fmla="*/ 326827 h 484187"/>
            <a:gd name="connsiteX59" fmla="*/ 308670 w 375245"/>
            <a:gd name="connsiteY59" fmla="*/ 302617 h 484187"/>
            <a:gd name="connsiteX60" fmla="*/ 308670 w 375245"/>
            <a:gd name="connsiteY60" fmla="*/ 296565 h 484187"/>
            <a:gd name="connsiteX61" fmla="*/ 363141 w 375245"/>
            <a:gd name="connsiteY61" fmla="*/ 296565 h 484187"/>
            <a:gd name="connsiteX62" fmla="*/ 363141 w 375245"/>
            <a:gd name="connsiteY62" fmla="*/ 381298 h 484187"/>
            <a:gd name="connsiteX63" fmla="*/ 308670 w 375245"/>
            <a:gd name="connsiteY63" fmla="*/ 381298 h 484187"/>
            <a:gd name="connsiteX64" fmla="*/ 308670 w 375245"/>
            <a:gd name="connsiteY64" fmla="*/ 375245 h 484187"/>
            <a:gd name="connsiteX65" fmla="*/ 284460 w 375245"/>
            <a:gd name="connsiteY65" fmla="*/ 351036 h 484187"/>
            <a:gd name="connsiteX66" fmla="*/ 296565 w 375245"/>
            <a:gd name="connsiteY66" fmla="*/ 375245 h 484187"/>
            <a:gd name="connsiteX67" fmla="*/ 296565 w 375245"/>
            <a:gd name="connsiteY67" fmla="*/ 399455 h 484187"/>
            <a:gd name="connsiteX68" fmla="*/ 284460 w 375245"/>
            <a:gd name="connsiteY68" fmla="*/ 411559 h 484187"/>
            <a:gd name="connsiteX69" fmla="*/ 272355 w 375245"/>
            <a:gd name="connsiteY69" fmla="*/ 399455 h 484187"/>
            <a:gd name="connsiteX70" fmla="*/ 272355 w 375245"/>
            <a:gd name="connsiteY70" fmla="*/ 375245 h 484187"/>
            <a:gd name="connsiteX71" fmla="*/ 284460 w 375245"/>
            <a:gd name="connsiteY71" fmla="*/ 363141 h 484187"/>
            <a:gd name="connsiteX72" fmla="*/ 296565 w 375245"/>
            <a:gd name="connsiteY72" fmla="*/ 375245 h 484187"/>
            <a:gd name="connsiteX73" fmla="*/ 236041 w 375245"/>
            <a:gd name="connsiteY73" fmla="*/ 375245 h 484187"/>
            <a:gd name="connsiteX74" fmla="*/ 236041 w 375245"/>
            <a:gd name="connsiteY74" fmla="*/ 399455 h 484187"/>
            <a:gd name="connsiteX75" fmla="*/ 223937 w 375245"/>
            <a:gd name="connsiteY75" fmla="*/ 411559 h 484187"/>
            <a:gd name="connsiteX76" fmla="*/ 211832 w 375245"/>
            <a:gd name="connsiteY76" fmla="*/ 399455 h 484187"/>
            <a:gd name="connsiteX77" fmla="*/ 211832 w 375245"/>
            <a:gd name="connsiteY77" fmla="*/ 375245 h 484187"/>
            <a:gd name="connsiteX78" fmla="*/ 223937 w 375245"/>
            <a:gd name="connsiteY78" fmla="*/ 363141 h 484187"/>
            <a:gd name="connsiteX79" fmla="*/ 236041 w 375245"/>
            <a:gd name="connsiteY79" fmla="*/ 375245 h 484187"/>
            <a:gd name="connsiteX80" fmla="*/ 102890 w 375245"/>
            <a:gd name="connsiteY80" fmla="*/ 375245 h 484187"/>
            <a:gd name="connsiteX81" fmla="*/ 102890 w 375245"/>
            <a:gd name="connsiteY81" fmla="*/ 399455 h 484187"/>
            <a:gd name="connsiteX82" fmla="*/ 90785 w 375245"/>
            <a:gd name="connsiteY82" fmla="*/ 411559 h 484187"/>
            <a:gd name="connsiteX83" fmla="*/ 78680 w 375245"/>
            <a:gd name="connsiteY83" fmla="*/ 399455 h 484187"/>
            <a:gd name="connsiteX84" fmla="*/ 78680 w 375245"/>
            <a:gd name="connsiteY84" fmla="*/ 375245 h 484187"/>
            <a:gd name="connsiteX85" fmla="*/ 90785 w 375245"/>
            <a:gd name="connsiteY85" fmla="*/ 363141 h 484187"/>
            <a:gd name="connsiteX86" fmla="*/ 102890 w 375245"/>
            <a:gd name="connsiteY86" fmla="*/ 375245 h 484187"/>
            <a:gd name="connsiteX87" fmla="*/ 78680 w 375245"/>
            <a:gd name="connsiteY87" fmla="*/ 302617 h 484187"/>
            <a:gd name="connsiteX88" fmla="*/ 78680 w 375245"/>
            <a:gd name="connsiteY88" fmla="*/ 278408 h 484187"/>
            <a:gd name="connsiteX89" fmla="*/ 90785 w 375245"/>
            <a:gd name="connsiteY89" fmla="*/ 266303 h 484187"/>
            <a:gd name="connsiteX90" fmla="*/ 102890 w 375245"/>
            <a:gd name="connsiteY90" fmla="*/ 278408 h 484187"/>
            <a:gd name="connsiteX91" fmla="*/ 102890 w 375245"/>
            <a:gd name="connsiteY91" fmla="*/ 302617 h 484187"/>
            <a:gd name="connsiteX92" fmla="*/ 90785 w 375245"/>
            <a:gd name="connsiteY92" fmla="*/ 314722 h 484187"/>
            <a:gd name="connsiteX93" fmla="*/ 78680 w 375245"/>
            <a:gd name="connsiteY93" fmla="*/ 302617 h 484187"/>
            <a:gd name="connsiteX94" fmla="*/ 139204 w 375245"/>
            <a:gd name="connsiteY94" fmla="*/ 302617 h 484187"/>
            <a:gd name="connsiteX95" fmla="*/ 139204 w 375245"/>
            <a:gd name="connsiteY95" fmla="*/ 278408 h 484187"/>
            <a:gd name="connsiteX96" fmla="*/ 151309 w 375245"/>
            <a:gd name="connsiteY96" fmla="*/ 266303 h 484187"/>
            <a:gd name="connsiteX97" fmla="*/ 163413 w 375245"/>
            <a:gd name="connsiteY97" fmla="*/ 278408 h 484187"/>
            <a:gd name="connsiteX98" fmla="*/ 163413 w 375245"/>
            <a:gd name="connsiteY98" fmla="*/ 302617 h 484187"/>
            <a:gd name="connsiteX99" fmla="*/ 151309 w 375245"/>
            <a:gd name="connsiteY99" fmla="*/ 314722 h 484187"/>
            <a:gd name="connsiteX100" fmla="*/ 139204 w 375245"/>
            <a:gd name="connsiteY100" fmla="*/ 302617 h 484187"/>
            <a:gd name="connsiteX101" fmla="*/ 272355 w 375245"/>
            <a:gd name="connsiteY101" fmla="*/ 302617 h 484187"/>
            <a:gd name="connsiteX102" fmla="*/ 272355 w 375245"/>
            <a:gd name="connsiteY102" fmla="*/ 278408 h 484187"/>
            <a:gd name="connsiteX103" fmla="*/ 284460 w 375245"/>
            <a:gd name="connsiteY103" fmla="*/ 266303 h 484187"/>
            <a:gd name="connsiteX104" fmla="*/ 296565 w 375245"/>
            <a:gd name="connsiteY104" fmla="*/ 278408 h 484187"/>
            <a:gd name="connsiteX105" fmla="*/ 296565 w 375245"/>
            <a:gd name="connsiteY105" fmla="*/ 302617 h 484187"/>
            <a:gd name="connsiteX106" fmla="*/ 284460 w 375245"/>
            <a:gd name="connsiteY106" fmla="*/ 314722 h 484187"/>
            <a:gd name="connsiteX107" fmla="*/ 272355 w 375245"/>
            <a:gd name="connsiteY107" fmla="*/ 302617 h 484187"/>
            <a:gd name="connsiteX108" fmla="*/ 308670 w 375245"/>
            <a:gd name="connsiteY108" fmla="*/ 284460 h 484187"/>
            <a:gd name="connsiteX109" fmla="*/ 308670 w 375245"/>
            <a:gd name="connsiteY109" fmla="*/ 278408 h 484187"/>
            <a:gd name="connsiteX110" fmla="*/ 284460 w 375245"/>
            <a:gd name="connsiteY110" fmla="*/ 254198 h 484187"/>
            <a:gd name="connsiteX111" fmla="*/ 260251 w 375245"/>
            <a:gd name="connsiteY111" fmla="*/ 278408 h 484187"/>
            <a:gd name="connsiteX112" fmla="*/ 260251 w 375245"/>
            <a:gd name="connsiteY112" fmla="*/ 284460 h 484187"/>
            <a:gd name="connsiteX113" fmla="*/ 175518 w 375245"/>
            <a:gd name="connsiteY113" fmla="*/ 284460 h 484187"/>
            <a:gd name="connsiteX114" fmla="*/ 175518 w 375245"/>
            <a:gd name="connsiteY114" fmla="*/ 278408 h 484187"/>
            <a:gd name="connsiteX115" fmla="*/ 151309 w 375245"/>
            <a:gd name="connsiteY115" fmla="*/ 254198 h 484187"/>
            <a:gd name="connsiteX116" fmla="*/ 127099 w 375245"/>
            <a:gd name="connsiteY116" fmla="*/ 278408 h 484187"/>
            <a:gd name="connsiteX117" fmla="*/ 127099 w 375245"/>
            <a:gd name="connsiteY117" fmla="*/ 284460 h 484187"/>
            <a:gd name="connsiteX118" fmla="*/ 114995 w 375245"/>
            <a:gd name="connsiteY118" fmla="*/ 284460 h 484187"/>
            <a:gd name="connsiteX119" fmla="*/ 114995 w 375245"/>
            <a:gd name="connsiteY119" fmla="*/ 278408 h 484187"/>
            <a:gd name="connsiteX120" fmla="*/ 90785 w 375245"/>
            <a:gd name="connsiteY120" fmla="*/ 254198 h 484187"/>
            <a:gd name="connsiteX121" fmla="*/ 66576 w 375245"/>
            <a:gd name="connsiteY121" fmla="*/ 278408 h 484187"/>
            <a:gd name="connsiteX122" fmla="*/ 66576 w 375245"/>
            <a:gd name="connsiteY122" fmla="*/ 284460 h 484187"/>
            <a:gd name="connsiteX123" fmla="*/ 12105 w 375245"/>
            <a:gd name="connsiteY123" fmla="*/ 284460 h 484187"/>
            <a:gd name="connsiteX124" fmla="*/ 12105 w 375245"/>
            <a:gd name="connsiteY124" fmla="*/ 199727 h 484187"/>
            <a:gd name="connsiteX125" fmla="*/ 139204 w 375245"/>
            <a:gd name="connsiteY125" fmla="*/ 199727 h 484187"/>
            <a:gd name="connsiteX126" fmla="*/ 139204 w 375245"/>
            <a:gd name="connsiteY126" fmla="*/ 205780 h 484187"/>
            <a:gd name="connsiteX127" fmla="*/ 163413 w 375245"/>
            <a:gd name="connsiteY127" fmla="*/ 229989 h 484187"/>
            <a:gd name="connsiteX128" fmla="*/ 187623 w 375245"/>
            <a:gd name="connsiteY128" fmla="*/ 205780 h 484187"/>
            <a:gd name="connsiteX129" fmla="*/ 187623 w 375245"/>
            <a:gd name="connsiteY129" fmla="*/ 199727 h 484187"/>
            <a:gd name="connsiteX130" fmla="*/ 199727 w 375245"/>
            <a:gd name="connsiteY130" fmla="*/ 199727 h 484187"/>
            <a:gd name="connsiteX131" fmla="*/ 199727 w 375245"/>
            <a:gd name="connsiteY131" fmla="*/ 205780 h 484187"/>
            <a:gd name="connsiteX132" fmla="*/ 223937 w 375245"/>
            <a:gd name="connsiteY132" fmla="*/ 229989 h 484187"/>
            <a:gd name="connsiteX133" fmla="*/ 248146 w 375245"/>
            <a:gd name="connsiteY133" fmla="*/ 205780 h 484187"/>
            <a:gd name="connsiteX134" fmla="*/ 248146 w 375245"/>
            <a:gd name="connsiteY134" fmla="*/ 199727 h 484187"/>
            <a:gd name="connsiteX135" fmla="*/ 260251 w 375245"/>
            <a:gd name="connsiteY135" fmla="*/ 199727 h 484187"/>
            <a:gd name="connsiteX136" fmla="*/ 260251 w 375245"/>
            <a:gd name="connsiteY136" fmla="*/ 205780 h 484187"/>
            <a:gd name="connsiteX137" fmla="*/ 284460 w 375245"/>
            <a:gd name="connsiteY137" fmla="*/ 229989 h 484187"/>
            <a:gd name="connsiteX138" fmla="*/ 308670 w 375245"/>
            <a:gd name="connsiteY138" fmla="*/ 205780 h 484187"/>
            <a:gd name="connsiteX139" fmla="*/ 308670 w 375245"/>
            <a:gd name="connsiteY139" fmla="*/ 199727 h 484187"/>
            <a:gd name="connsiteX140" fmla="*/ 363141 w 375245"/>
            <a:gd name="connsiteY140" fmla="*/ 199727 h 484187"/>
            <a:gd name="connsiteX141" fmla="*/ 363141 w 375245"/>
            <a:gd name="connsiteY141" fmla="*/ 284460 h 484187"/>
            <a:gd name="connsiteX142" fmla="*/ 151309 w 375245"/>
            <a:gd name="connsiteY142" fmla="*/ 205780 h 484187"/>
            <a:gd name="connsiteX143" fmla="*/ 151309 w 375245"/>
            <a:gd name="connsiteY143" fmla="*/ 181570 h 484187"/>
            <a:gd name="connsiteX144" fmla="*/ 163413 w 375245"/>
            <a:gd name="connsiteY144" fmla="*/ 169466 h 484187"/>
            <a:gd name="connsiteX145" fmla="*/ 175518 w 375245"/>
            <a:gd name="connsiteY145" fmla="*/ 181570 h 484187"/>
            <a:gd name="connsiteX146" fmla="*/ 175518 w 375245"/>
            <a:gd name="connsiteY146" fmla="*/ 205780 h 484187"/>
            <a:gd name="connsiteX147" fmla="*/ 163413 w 375245"/>
            <a:gd name="connsiteY147" fmla="*/ 217884 h 484187"/>
            <a:gd name="connsiteX148" fmla="*/ 151309 w 375245"/>
            <a:gd name="connsiteY148" fmla="*/ 205780 h 484187"/>
            <a:gd name="connsiteX149" fmla="*/ 211832 w 375245"/>
            <a:gd name="connsiteY149" fmla="*/ 205780 h 484187"/>
            <a:gd name="connsiteX150" fmla="*/ 211832 w 375245"/>
            <a:gd name="connsiteY150" fmla="*/ 181570 h 484187"/>
            <a:gd name="connsiteX151" fmla="*/ 223937 w 375245"/>
            <a:gd name="connsiteY151" fmla="*/ 169466 h 484187"/>
            <a:gd name="connsiteX152" fmla="*/ 236041 w 375245"/>
            <a:gd name="connsiteY152" fmla="*/ 181570 h 484187"/>
            <a:gd name="connsiteX153" fmla="*/ 236041 w 375245"/>
            <a:gd name="connsiteY153" fmla="*/ 205780 h 484187"/>
            <a:gd name="connsiteX154" fmla="*/ 223937 w 375245"/>
            <a:gd name="connsiteY154" fmla="*/ 217884 h 484187"/>
            <a:gd name="connsiteX155" fmla="*/ 211832 w 375245"/>
            <a:gd name="connsiteY155" fmla="*/ 205780 h 484187"/>
            <a:gd name="connsiteX156" fmla="*/ 272355 w 375245"/>
            <a:gd name="connsiteY156" fmla="*/ 205780 h 484187"/>
            <a:gd name="connsiteX157" fmla="*/ 272355 w 375245"/>
            <a:gd name="connsiteY157" fmla="*/ 181570 h 484187"/>
            <a:gd name="connsiteX158" fmla="*/ 284460 w 375245"/>
            <a:gd name="connsiteY158" fmla="*/ 169466 h 484187"/>
            <a:gd name="connsiteX159" fmla="*/ 296565 w 375245"/>
            <a:gd name="connsiteY159" fmla="*/ 181570 h 484187"/>
            <a:gd name="connsiteX160" fmla="*/ 296565 w 375245"/>
            <a:gd name="connsiteY160" fmla="*/ 205780 h 484187"/>
            <a:gd name="connsiteX161" fmla="*/ 284460 w 375245"/>
            <a:gd name="connsiteY161" fmla="*/ 217884 h 484187"/>
            <a:gd name="connsiteX162" fmla="*/ 272355 w 375245"/>
            <a:gd name="connsiteY162" fmla="*/ 205780 h 484187"/>
            <a:gd name="connsiteX163" fmla="*/ 308670 w 375245"/>
            <a:gd name="connsiteY163" fmla="*/ 187623 h 484187"/>
            <a:gd name="connsiteX164" fmla="*/ 308670 w 375245"/>
            <a:gd name="connsiteY164" fmla="*/ 181570 h 484187"/>
            <a:gd name="connsiteX165" fmla="*/ 284460 w 375245"/>
            <a:gd name="connsiteY165" fmla="*/ 157361 h 484187"/>
            <a:gd name="connsiteX166" fmla="*/ 260251 w 375245"/>
            <a:gd name="connsiteY166" fmla="*/ 181570 h 484187"/>
            <a:gd name="connsiteX167" fmla="*/ 260251 w 375245"/>
            <a:gd name="connsiteY167" fmla="*/ 187623 h 484187"/>
            <a:gd name="connsiteX168" fmla="*/ 248146 w 375245"/>
            <a:gd name="connsiteY168" fmla="*/ 187623 h 484187"/>
            <a:gd name="connsiteX169" fmla="*/ 248146 w 375245"/>
            <a:gd name="connsiteY169" fmla="*/ 181570 h 484187"/>
            <a:gd name="connsiteX170" fmla="*/ 223937 w 375245"/>
            <a:gd name="connsiteY170" fmla="*/ 157361 h 484187"/>
            <a:gd name="connsiteX171" fmla="*/ 199727 w 375245"/>
            <a:gd name="connsiteY171" fmla="*/ 181570 h 484187"/>
            <a:gd name="connsiteX172" fmla="*/ 199727 w 375245"/>
            <a:gd name="connsiteY172" fmla="*/ 187623 h 484187"/>
            <a:gd name="connsiteX173" fmla="*/ 187623 w 375245"/>
            <a:gd name="connsiteY173" fmla="*/ 187623 h 484187"/>
            <a:gd name="connsiteX174" fmla="*/ 187623 w 375245"/>
            <a:gd name="connsiteY174" fmla="*/ 181570 h 484187"/>
            <a:gd name="connsiteX175" fmla="*/ 163413 w 375245"/>
            <a:gd name="connsiteY175" fmla="*/ 157361 h 484187"/>
            <a:gd name="connsiteX176" fmla="*/ 139204 w 375245"/>
            <a:gd name="connsiteY176" fmla="*/ 181570 h 484187"/>
            <a:gd name="connsiteX177" fmla="*/ 139204 w 375245"/>
            <a:gd name="connsiteY177" fmla="*/ 187623 h 484187"/>
            <a:gd name="connsiteX178" fmla="*/ 12105 w 375245"/>
            <a:gd name="connsiteY178" fmla="*/ 187623 h 484187"/>
            <a:gd name="connsiteX179" fmla="*/ 12105 w 375245"/>
            <a:gd name="connsiteY179" fmla="*/ 102890 h 484187"/>
            <a:gd name="connsiteX180" fmla="*/ 66576 w 375245"/>
            <a:gd name="connsiteY180" fmla="*/ 102890 h 484187"/>
            <a:gd name="connsiteX181" fmla="*/ 66576 w 375245"/>
            <a:gd name="connsiteY181" fmla="*/ 108942 h 484187"/>
            <a:gd name="connsiteX182" fmla="*/ 90785 w 375245"/>
            <a:gd name="connsiteY182" fmla="*/ 133152 h 484187"/>
            <a:gd name="connsiteX183" fmla="*/ 114995 w 375245"/>
            <a:gd name="connsiteY183" fmla="*/ 108942 h 484187"/>
            <a:gd name="connsiteX184" fmla="*/ 114995 w 375245"/>
            <a:gd name="connsiteY184" fmla="*/ 102890 h 484187"/>
            <a:gd name="connsiteX185" fmla="*/ 199727 w 375245"/>
            <a:gd name="connsiteY185" fmla="*/ 102890 h 484187"/>
            <a:gd name="connsiteX186" fmla="*/ 199727 w 375245"/>
            <a:gd name="connsiteY186" fmla="*/ 108942 h 484187"/>
            <a:gd name="connsiteX187" fmla="*/ 223937 w 375245"/>
            <a:gd name="connsiteY187" fmla="*/ 133152 h 484187"/>
            <a:gd name="connsiteX188" fmla="*/ 248146 w 375245"/>
            <a:gd name="connsiteY188" fmla="*/ 108942 h 484187"/>
            <a:gd name="connsiteX189" fmla="*/ 248146 w 375245"/>
            <a:gd name="connsiteY189" fmla="*/ 102890 h 484187"/>
            <a:gd name="connsiteX190" fmla="*/ 260251 w 375245"/>
            <a:gd name="connsiteY190" fmla="*/ 102890 h 484187"/>
            <a:gd name="connsiteX191" fmla="*/ 260251 w 375245"/>
            <a:gd name="connsiteY191" fmla="*/ 108942 h 484187"/>
            <a:gd name="connsiteX192" fmla="*/ 284460 w 375245"/>
            <a:gd name="connsiteY192" fmla="*/ 133152 h 484187"/>
            <a:gd name="connsiteX193" fmla="*/ 308670 w 375245"/>
            <a:gd name="connsiteY193" fmla="*/ 108942 h 484187"/>
            <a:gd name="connsiteX194" fmla="*/ 308670 w 375245"/>
            <a:gd name="connsiteY194" fmla="*/ 102890 h 484187"/>
            <a:gd name="connsiteX195" fmla="*/ 363141 w 375245"/>
            <a:gd name="connsiteY195" fmla="*/ 102890 h 484187"/>
            <a:gd name="connsiteX196" fmla="*/ 363141 w 375245"/>
            <a:gd name="connsiteY196" fmla="*/ 187623 h 484187"/>
            <a:gd name="connsiteX197" fmla="*/ 78680 w 375245"/>
            <a:gd name="connsiteY197" fmla="*/ 108942 h 484187"/>
            <a:gd name="connsiteX198" fmla="*/ 78680 w 375245"/>
            <a:gd name="connsiteY198" fmla="*/ 84733 h 484187"/>
            <a:gd name="connsiteX199" fmla="*/ 90785 w 375245"/>
            <a:gd name="connsiteY199" fmla="*/ 72628 h 484187"/>
            <a:gd name="connsiteX200" fmla="*/ 102890 w 375245"/>
            <a:gd name="connsiteY200" fmla="*/ 84733 h 484187"/>
            <a:gd name="connsiteX201" fmla="*/ 102890 w 375245"/>
            <a:gd name="connsiteY201" fmla="*/ 108942 h 484187"/>
            <a:gd name="connsiteX202" fmla="*/ 90785 w 375245"/>
            <a:gd name="connsiteY202" fmla="*/ 121047 h 484187"/>
            <a:gd name="connsiteX203" fmla="*/ 78680 w 375245"/>
            <a:gd name="connsiteY203" fmla="*/ 108942 h 484187"/>
            <a:gd name="connsiteX204" fmla="*/ 211832 w 375245"/>
            <a:gd name="connsiteY204" fmla="*/ 108942 h 484187"/>
            <a:gd name="connsiteX205" fmla="*/ 211832 w 375245"/>
            <a:gd name="connsiteY205" fmla="*/ 84733 h 484187"/>
            <a:gd name="connsiteX206" fmla="*/ 223937 w 375245"/>
            <a:gd name="connsiteY206" fmla="*/ 72628 h 484187"/>
            <a:gd name="connsiteX207" fmla="*/ 236041 w 375245"/>
            <a:gd name="connsiteY207" fmla="*/ 84733 h 484187"/>
            <a:gd name="connsiteX208" fmla="*/ 236041 w 375245"/>
            <a:gd name="connsiteY208" fmla="*/ 108942 h 484187"/>
            <a:gd name="connsiteX209" fmla="*/ 223937 w 375245"/>
            <a:gd name="connsiteY209" fmla="*/ 121047 h 484187"/>
            <a:gd name="connsiteX210" fmla="*/ 211832 w 375245"/>
            <a:gd name="connsiteY210" fmla="*/ 108942 h 484187"/>
            <a:gd name="connsiteX211" fmla="*/ 272355 w 375245"/>
            <a:gd name="connsiteY211" fmla="*/ 108942 h 484187"/>
            <a:gd name="connsiteX212" fmla="*/ 272355 w 375245"/>
            <a:gd name="connsiteY212" fmla="*/ 84733 h 484187"/>
            <a:gd name="connsiteX213" fmla="*/ 284460 w 375245"/>
            <a:gd name="connsiteY213" fmla="*/ 72628 h 484187"/>
            <a:gd name="connsiteX214" fmla="*/ 296565 w 375245"/>
            <a:gd name="connsiteY214" fmla="*/ 84733 h 484187"/>
            <a:gd name="connsiteX215" fmla="*/ 296565 w 375245"/>
            <a:gd name="connsiteY215" fmla="*/ 108942 h 484187"/>
            <a:gd name="connsiteX216" fmla="*/ 284460 w 375245"/>
            <a:gd name="connsiteY216" fmla="*/ 121047 h 484187"/>
            <a:gd name="connsiteX217" fmla="*/ 272355 w 375245"/>
            <a:gd name="connsiteY217" fmla="*/ 108942 h 484187"/>
            <a:gd name="connsiteX218" fmla="*/ 344984 w 375245"/>
            <a:gd name="connsiteY218" fmla="*/ 472083 h 484187"/>
            <a:gd name="connsiteX219" fmla="*/ 30262 w 375245"/>
            <a:gd name="connsiteY219" fmla="*/ 472083 h 484187"/>
            <a:gd name="connsiteX220" fmla="*/ 12105 w 375245"/>
            <a:gd name="connsiteY220" fmla="*/ 453926 h 484187"/>
            <a:gd name="connsiteX221" fmla="*/ 12105 w 375245"/>
            <a:gd name="connsiteY221" fmla="*/ 393402 h 484187"/>
            <a:gd name="connsiteX222" fmla="*/ 66576 w 375245"/>
            <a:gd name="connsiteY222" fmla="*/ 393402 h 484187"/>
            <a:gd name="connsiteX223" fmla="*/ 66576 w 375245"/>
            <a:gd name="connsiteY223" fmla="*/ 399455 h 484187"/>
            <a:gd name="connsiteX224" fmla="*/ 90785 w 375245"/>
            <a:gd name="connsiteY224" fmla="*/ 423664 h 484187"/>
            <a:gd name="connsiteX225" fmla="*/ 114995 w 375245"/>
            <a:gd name="connsiteY225" fmla="*/ 399455 h 484187"/>
            <a:gd name="connsiteX226" fmla="*/ 114995 w 375245"/>
            <a:gd name="connsiteY226" fmla="*/ 393402 h 484187"/>
            <a:gd name="connsiteX227" fmla="*/ 199727 w 375245"/>
            <a:gd name="connsiteY227" fmla="*/ 393402 h 484187"/>
            <a:gd name="connsiteX228" fmla="*/ 199727 w 375245"/>
            <a:gd name="connsiteY228" fmla="*/ 399455 h 484187"/>
            <a:gd name="connsiteX229" fmla="*/ 223937 w 375245"/>
            <a:gd name="connsiteY229" fmla="*/ 423664 h 484187"/>
            <a:gd name="connsiteX230" fmla="*/ 248146 w 375245"/>
            <a:gd name="connsiteY230" fmla="*/ 399455 h 484187"/>
            <a:gd name="connsiteX231" fmla="*/ 248146 w 375245"/>
            <a:gd name="connsiteY231" fmla="*/ 393402 h 484187"/>
            <a:gd name="connsiteX232" fmla="*/ 260251 w 375245"/>
            <a:gd name="connsiteY232" fmla="*/ 393402 h 484187"/>
            <a:gd name="connsiteX233" fmla="*/ 260251 w 375245"/>
            <a:gd name="connsiteY233" fmla="*/ 399455 h 484187"/>
            <a:gd name="connsiteX234" fmla="*/ 284460 w 375245"/>
            <a:gd name="connsiteY234" fmla="*/ 423664 h 484187"/>
            <a:gd name="connsiteX235" fmla="*/ 308670 w 375245"/>
            <a:gd name="connsiteY235" fmla="*/ 399455 h 484187"/>
            <a:gd name="connsiteX236" fmla="*/ 308670 w 375245"/>
            <a:gd name="connsiteY236" fmla="*/ 393402 h 484187"/>
            <a:gd name="connsiteX237" fmla="*/ 363141 w 375245"/>
            <a:gd name="connsiteY237" fmla="*/ 393402 h 484187"/>
            <a:gd name="connsiteX238" fmla="*/ 363141 w 375245"/>
            <a:gd name="connsiteY238" fmla="*/ 453926 h 484187"/>
            <a:gd name="connsiteX239" fmla="*/ 344984 w 375245"/>
            <a:gd name="connsiteY239" fmla="*/ 472083 h 48418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  <a:cxn ang="0">
              <a:pos x="connsiteX71" y="connsiteY71"/>
            </a:cxn>
            <a:cxn ang="0">
              <a:pos x="connsiteX72" y="connsiteY72"/>
            </a:cxn>
            <a:cxn ang="0">
              <a:pos x="connsiteX73" y="connsiteY73"/>
            </a:cxn>
            <a:cxn ang="0">
              <a:pos x="connsiteX74" y="connsiteY74"/>
            </a:cxn>
            <a:cxn ang="0">
              <a:pos x="connsiteX75" y="connsiteY75"/>
            </a:cxn>
            <a:cxn ang="0">
              <a:pos x="connsiteX76" y="connsiteY76"/>
            </a:cxn>
            <a:cxn ang="0">
              <a:pos x="connsiteX77" y="connsiteY77"/>
            </a:cxn>
            <a:cxn ang="0">
              <a:pos x="connsiteX78" y="connsiteY78"/>
            </a:cxn>
            <a:cxn ang="0">
              <a:pos x="connsiteX79" y="connsiteY79"/>
            </a:cxn>
            <a:cxn ang="0">
              <a:pos x="connsiteX80" y="connsiteY80"/>
            </a:cxn>
            <a:cxn ang="0">
              <a:pos x="connsiteX81" y="connsiteY81"/>
            </a:cxn>
            <a:cxn ang="0">
              <a:pos x="connsiteX82" y="connsiteY82"/>
            </a:cxn>
            <a:cxn ang="0">
              <a:pos x="connsiteX83" y="connsiteY83"/>
            </a:cxn>
            <a:cxn ang="0">
              <a:pos x="connsiteX84" y="connsiteY84"/>
            </a:cxn>
            <a:cxn ang="0">
              <a:pos x="connsiteX85" y="connsiteY85"/>
            </a:cxn>
            <a:cxn ang="0">
              <a:pos x="connsiteX86" y="connsiteY86"/>
            </a:cxn>
            <a:cxn ang="0">
              <a:pos x="connsiteX87" y="connsiteY87"/>
            </a:cxn>
            <a:cxn ang="0">
              <a:pos x="connsiteX88" y="connsiteY88"/>
            </a:cxn>
            <a:cxn ang="0">
              <a:pos x="connsiteX89" y="connsiteY89"/>
            </a:cxn>
            <a:cxn ang="0">
              <a:pos x="connsiteX90" y="connsiteY90"/>
            </a:cxn>
            <a:cxn ang="0">
              <a:pos x="connsiteX91" y="connsiteY91"/>
            </a:cxn>
            <a:cxn ang="0">
              <a:pos x="connsiteX92" y="connsiteY92"/>
            </a:cxn>
            <a:cxn ang="0">
              <a:pos x="connsiteX93" y="connsiteY93"/>
            </a:cxn>
            <a:cxn ang="0">
              <a:pos x="connsiteX94" y="connsiteY94"/>
            </a:cxn>
            <a:cxn ang="0">
              <a:pos x="connsiteX95" y="connsiteY95"/>
            </a:cxn>
            <a:cxn ang="0">
              <a:pos x="connsiteX96" y="connsiteY96"/>
            </a:cxn>
            <a:cxn ang="0">
              <a:pos x="connsiteX97" y="connsiteY97"/>
            </a:cxn>
            <a:cxn ang="0">
              <a:pos x="connsiteX98" y="connsiteY98"/>
            </a:cxn>
            <a:cxn ang="0">
              <a:pos x="connsiteX99" y="connsiteY99"/>
            </a:cxn>
            <a:cxn ang="0">
              <a:pos x="connsiteX100" y="connsiteY100"/>
            </a:cxn>
            <a:cxn ang="0">
              <a:pos x="connsiteX101" y="connsiteY101"/>
            </a:cxn>
            <a:cxn ang="0">
              <a:pos x="connsiteX102" y="connsiteY102"/>
            </a:cxn>
            <a:cxn ang="0">
              <a:pos x="connsiteX103" y="connsiteY103"/>
            </a:cxn>
            <a:cxn ang="0">
              <a:pos x="connsiteX104" y="connsiteY104"/>
            </a:cxn>
            <a:cxn ang="0">
              <a:pos x="connsiteX105" y="connsiteY105"/>
            </a:cxn>
            <a:cxn ang="0">
              <a:pos x="connsiteX106" y="connsiteY106"/>
            </a:cxn>
            <a:cxn ang="0">
              <a:pos x="connsiteX107" y="connsiteY107"/>
            </a:cxn>
            <a:cxn ang="0">
              <a:pos x="connsiteX108" y="connsiteY108"/>
            </a:cxn>
            <a:cxn ang="0">
              <a:pos x="connsiteX109" y="connsiteY109"/>
            </a:cxn>
            <a:cxn ang="0">
              <a:pos x="connsiteX110" y="connsiteY110"/>
            </a:cxn>
            <a:cxn ang="0">
              <a:pos x="connsiteX111" y="connsiteY111"/>
            </a:cxn>
            <a:cxn ang="0">
              <a:pos x="connsiteX112" y="connsiteY112"/>
            </a:cxn>
            <a:cxn ang="0">
              <a:pos x="connsiteX113" y="connsiteY113"/>
            </a:cxn>
            <a:cxn ang="0">
              <a:pos x="connsiteX114" y="connsiteY114"/>
            </a:cxn>
            <a:cxn ang="0">
              <a:pos x="connsiteX115" y="connsiteY115"/>
            </a:cxn>
            <a:cxn ang="0">
              <a:pos x="connsiteX116" y="connsiteY116"/>
            </a:cxn>
            <a:cxn ang="0">
              <a:pos x="connsiteX117" y="connsiteY117"/>
            </a:cxn>
            <a:cxn ang="0">
              <a:pos x="connsiteX118" y="connsiteY118"/>
            </a:cxn>
            <a:cxn ang="0">
              <a:pos x="connsiteX119" y="connsiteY119"/>
            </a:cxn>
            <a:cxn ang="0">
              <a:pos x="connsiteX120" y="connsiteY120"/>
            </a:cxn>
            <a:cxn ang="0">
              <a:pos x="connsiteX121" y="connsiteY121"/>
            </a:cxn>
            <a:cxn ang="0">
              <a:pos x="connsiteX122" y="connsiteY122"/>
            </a:cxn>
            <a:cxn ang="0">
              <a:pos x="connsiteX123" y="connsiteY123"/>
            </a:cxn>
            <a:cxn ang="0">
              <a:pos x="connsiteX124" y="connsiteY124"/>
            </a:cxn>
            <a:cxn ang="0">
              <a:pos x="connsiteX125" y="connsiteY125"/>
            </a:cxn>
            <a:cxn ang="0">
              <a:pos x="connsiteX126" y="connsiteY126"/>
            </a:cxn>
            <a:cxn ang="0">
              <a:pos x="connsiteX127" y="connsiteY127"/>
            </a:cxn>
            <a:cxn ang="0">
              <a:pos x="connsiteX128" y="connsiteY128"/>
            </a:cxn>
            <a:cxn ang="0">
              <a:pos x="connsiteX129" y="connsiteY129"/>
            </a:cxn>
            <a:cxn ang="0">
              <a:pos x="connsiteX130" y="connsiteY130"/>
            </a:cxn>
            <a:cxn ang="0">
              <a:pos x="connsiteX131" y="connsiteY131"/>
            </a:cxn>
            <a:cxn ang="0">
              <a:pos x="connsiteX132" y="connsiteY132"/>
            </a:cxn>
            <a:cxn ang="0">
              <a:pos x="connsiteX133" y="connsiteY133"/>
            </a:cxn>
            <a:cxn ang="0">
              <a:pos x="connsiteX134" y="connsiteY134"/>
            </a:cxn>
            <a:cxn ang="0">
              <a:pos x="connsiteX135" y="connsiteY135"/>
            </a:cxn>
            <a:cxn ang="0">
              <a:pos x="connsiteX136" y="connsiteY136"/>
            </a:cxn>
            <a:cxn ang="0">
              <a:pos x="connsiteX137" y="connsiteY137"/>
            </a:cxn>
            <a:cxn ang="0">
              <a:pos x="connsiteX138" y="connsiteY138"/>
            </a:cxn>
            <a:cxn ang="0">
              <a:pos x="connsiteX139" y="connsiteY139"/>
            </a:cxn>
            <a:cxn ang="0">
              <a:pos x="connsiteX140" y="connsiteY140"/>
            </a:cxn>
            <a:cxn ang="0">
              <a:pos x="connsiteX141" y="connsiteY141"/>
            </a:cxn>
            <a:cxn ang="0">
              <a:pos x="connsiteX142" y="connsiteY142"/>
            </a:cxn>
            <a:cxn ang="0">
              <a:pos x="connsiteX143" y="connsiteY143"/>
            </a:cxn>
            <a:cxn ang="0">
              <a:pos x="connsiteX144" y="connsiteY144"/>
            </a:cxn>
            <a:cxn ang="0">
              <a:pos x="connsiteX145" y="connsiteY145"/>
            </a:cxn>
            <a:cxn ang="0">
              <a:pos x="connsiteX146" y="connsiteY146"/>
            </a:cxn>
            <a:cxn ang="0">
              <a:pos x="connsiteX147" y="connsiteY147"/>
            </a:cxn>
            <a:cxn ang="0">
              <a:pos x="connsiteX148" y="connsiteY148"/>
            </a:cxn>
            <a:cxn ang="0">
              <a:pos x="connsiteX149" y="connsiteY149"/>
            </a:cxn>
            <a:cxn ang="0">
              <a:pos x="connsiteX150" y="connsiteY150"/>
            </a:cxn>
            <a:cxn ang="0">
              <a:pos x="connsiteX151" y="connsiteY151"/>
            </a:cxn>
            <a:cxn ang="0">
              <a:pos x="connsiteX152" y="connsiteY152"/>
            </a:cxn>
            <a:cxn ang="0">
              <a:pos x="connsiteX153" y="connsiteY153"/>
            </a:cxn>
            <a:cxn ang="0">
              <a:pos x="connsiteX154" y="connsiteY154"/>
            </a:cxn>
            <a:cxn ang="0">
              <a:pos x="connsiteX155" y="connsiteY155"/>
            </a:cxn>
            <a:cxn ang="0">
              <a:pos x="connsiteX156" y="connsiteY156"/>
            </a:cxn>
            <a:cxn ang="0">
              <a:pos x="connsiteX157" y="connsiteY157"/>
            </a:cxn>
            <a:cxn ang="0">
              <a:pos x="connsiteX158" y="connsiteY158"/>
            </a:cxn>
            <a:cxn ang="0">
              <a:pos x="connsiteX159" y="connsiteY159"/>
            </a:cxn>
            <a:cxn ang="0">
              <a:pos x="connsiteX160" y="connsiteY160"/>
            </a:cxn>
            <a:cxn ang="0">
              <a:pos x="connsiteX161" y="connsiteY161"/>
            </a:cxn>
            <a:cxn ang="0">
              <a:pos x="connsiteX162" y="connsiteY162"/>
            </a:cxn>
            <a:cxn ang="0">
              <a:pos x="connsiteX163" y="connsiteY163"/>
            </a:cxn>
            <a:cxn ang="0">
              <a:pos x="connsiteX164" y="connsiteY164"/>
            </a:cxn>
            <a:cxn ang="0">
              <a:pos x="connsiteX165" y="connsiteY165"/>
            </a:cxn>
            <a:cxn ang="0">
              <a:pos x="connsiteX166" y="connsiteY166"/>
            </a:cxn>
            <a:cxn ang="0">
              <a:pos x="connsiteX167" y="connsiteY167"/>
            </a:cxn>
            <a:cxn ang="0">
              <a:pos x="connsiteX168" y="connsiteY168"/>
            </a:cxn>
            <a:cxn ang="0">
              <a:pos x="connsiteX169" y="connsiteY169"/>
            </a:cxn>
            <a:cxn ang="0">
              <a:pos x="connsiteX170" y="connsiteY170"/>
            </a:cxn>
            <a:cxn ang="0">
              <a:pos x="connsiteX171" y="connsiteY171"/>
            </a:cxn>
            <a:cxn ang="0">
              <a:pos x="connsiteX172" y="connsiteY172"/>
            </a:cxn>
            <a:cxn ang="0">
              <a:pos x="connsiteX173" y="connsiteY173"/>
            </a:cxn>
            <a:cxn ang="0">
              <a:pos x="connsiteX174" y="connsiteY174"/>
            </a:cxn>
            <a:cxn ang="0">
              <a:pos x="connsiteX175" y="connsiteY175"/>
            </a:cxn>
            <a:cxn ang="0">
              <a:pos x="connsiteX176" y="connsiteY176"/>
            </a:cxn>
            <a:cxn ang="0">
              <a:pos x="connsiteX177" y="connsiteY177"/>
            </a:cxn>
            <a:cxn ang="0">
              <a:pos x="connsiteX178" y="connsiteY178"/>
            </a:cxn>
            <a:cxn ang="0">
              <a:pos x="connsiteX179" y="connsiteY179"/>
            </a:cxn>
            <a:cxn ang="0">
              <a:pos x="connsiteX180" y="connsiteY180"/>
            </a:cxn>
            <a:cxn ang="0">
              <a:pos x="connsiteX181" y="connsiteY181"/>
            </a:cxn>
            <a:cxn ang="0">
              <a:pos x="connsiteX182" y="connsiteY182"/>
            </a:cxn>
            <a:cxn ang="0">
              <a:pos x="connsiteX183" y="connsiteY183"/>
            </a:cxn>
            <a:cxn ang="0">
              <a:pos x="connsiteX184" y="connsiteY184"/>
            </a:cxn>
            <a:cxn ang="0">
              <a:pos x="connsiteX185" y="connsiteY185"/>
            </a:cxn>
            <a:cxn ang="0">
              <a:pos x="connsiteX186" y="connsiteY186"/>
            </a:cxn>
            <a:cxn ang="0">
              <a:pos x="connsiteX187" y="connsiteY187"/>
            </a:cxn>
            <a:cxn ang="0">
              <a:pos x="connsiteX188" y="connsiteY188"/>
            </a:cxn>
            <a:cxn ang="0">
              <a:pos x="connsiteX189" y="connsiteY189"/>
            </a:cxn>
            <a:cxn ang="0">
              <a:pos x="connsiteX190" y="connsiteY190"/>
            </a:cxn>
            <a:cxn ang="0">
              <a:pos x="connsiteX191" y="connsiteY191"/>
            </a:cxn>
            <a:cxn ang="0">
              <a:pos x="connsiteX192" y="connsiteY192"/>
            </a:cxn>
            <a:cxn ang="0">
              <a:pos x="connsiteX193" y="connsiteY193"/>
            </a:cxn>
            <a:cxn ang="0">
              <a:pos x="connsiteX194" y="connsiteY194"/>
            </a:cxn>
            <a:cxn ang="0">
              <a:pos x="connsiteX195" y="connsiteY195"/>
            </a:cxn>
            <a:cxn ang="0">
              <a:pos x="connsiteX196" y="connsiteY196"/>
            </a:cxn>
            <a:cxn ang="0">
              <a:pos x="connsiteX197" y="connsiteY197"/>
            </a:cxn>
            <a:cxn ang="0">
              <a:pos x="connsiteX198" y="connsiteY198"/>
            </a:cxn>
            <a:cxn ang="0">
              <a:pos x="connsiteX199" y="connsiteY199"/>
            </a:cxn>
            <a:cxn ang="0">
              <a:pos x="connsiteX200" y="connsiteY200"/>
            </a:cxn>
            <a:cxn ang="0">
              <a:pos x="connsiteX201" y="connsiteY201"/>
            </a:cxn>
            <a:cxn ang="0">
              <a:pos x="connsiteX202" y="connsiteY202"/>
            </a:cxn>
            <a:cxn ang="0">
              <a:pos x="connsiteX203" y="connsiteY203"/>
            </a:cxn>
            <a:cxn ang="0">
              <a:pos x="connsiteX204" y="connsiteY204"/>
            </a:cxn>
            <a:cxn ang="0">
              <a:pos x="connsiteX205" y="connsiteY205"/>
            </a:cxn>
            <a:cxn ang="0">
              <a:pos x="connsiteX206" y="connsiteY206"/>
            </a:cxn>
            <a:cxn ang="0">
              <a:pos x="connsiteX207" y="connsiteY207"/>
            </a:cxn>
            <a:cxn ang="0">
              <a:pos x="connsiteX208" y="connsiteY208"/>
            </a:cxn>
            <a:cxn ang="0">
              <a:pos x="connsiteX209" y="connsiteY209"/>
            </a:cxn>
            <a:cxn ang="0">
              <a:pos x="connsiteX210" y="connsiteY210"/>
            </a:cxn>
            <a:cxn ang="0">
              <a:pos x="connsiteX211" y="connsiteY211"/>
            </a:cxn>
            <a:cxn ang="0">
              <a:pos x="connsiteX212" y="connsiteY212"/>
            </a:cxn>
            <a:cxn ang="0">
              <a:pos x="connsiteX213" y="connsiteY213"/>
            </a:cxn>
            <a:cxn ang="0">
              <a:pos x="connsiteX214" y="connsiteY214"/>
            </a:cxn>
            <a:cxn ang="0">
              <a:pos x="connsiteX215" y="connsiteY215"/>
            </a:cxn>
            <a:cxn ang="0">
              <a:pos x="connsiteX216" y="connsiteY216"/>
            </a:cxn>
            <a:cxn ang="0">
              <a:pos x="connsiteX217" y="connsiteY217"/>
            </a:cxn>
            <a:cxn ang="0">
              <a:pos x="connsiteX218" y="connsiteY218"/>
            </a:cxn>
            <a:cxn ang="0">
              <a:pos x="connsiteX219" y="connsiteY219"/>
            </a:cxn>
            <a:cxn ang="0">
              <a:pos x="connsiteX220" y="connsiteY220"/>
            </a:cxn>
            <a:cxn ang="0">
              <a:pos x="connsiteX221" y="connsiteY221"/>
            </a:cxn>
            <a:cxn ang="0">
              <a:pos x="connsiteX222" y="connsiteY222"/>
            </a:cxn>
            <a:cxn ang="0">
              <a:pos x="connsiteX223" y="connsiteY223"/>
            </a:cxn>
            <a:cxn ang="0">
              <a:pos x="connsiteX224" y="connsiteY224"/>
            </a:cxn>
            <a:cxn ang="0">
              <a:pos x="connsiteX225" y="connsiteY225"/>
            </a:cxn>
            <a:cxn ang="0">
              <a:pos x="connsiteX226" y="connsiteY226"/>
            </a:cxn>
            <a:cxn ang="0">
              <a:pos x="connsiteX227" y="connsiteY227"/>
            </a:cxn>
            <a:cxn ang="0">
              <a:pos x="connsiteX228" y="connsiteY228"/>
            </a:cxn>
            <a:cxn ang="0">
              <a:pos x="connsiteX229" y="connsiteY229"/>
            </a:cxn>
            <a:cxn ang="0">
              <a:pos x="connsiteX230" y="connsiteY230"/>
            </a:cxn>
            <a:cxn ang="0">
              <a:pos x="connsiteX231" y="connsiteY231"/>
            </a:cxn>
            <a:cxn ang="0">
              <a:pos x="connsiteX232" y="connsiteY232"/>
            </a:cxn>
            <a:cxn ang="0">
              <a:pos x="connsiteX233" y="connsiteY233"/>
            </a:cxn>
            <a:cxn ang="0">
              <a:pos x="connsiteX234" y="connsiteY234"/>
            </a:cxn>
            <a:cxn ang="0">
              <a:pos x="connsiteX235" y="connsiteY235"/>
            </a:cxn>
            <a:cxn ang="0">
              <a:pos x="connsiteX236" y="connsiteY236"/>
            </a:cxn>
            <a:cxn ang="0">
              <a:pos x="connsiteX237" y="connsiteY237"/>
            </a:cxn>
            <a:cxn ang="0">
              <a:pos x="connsiteX238" y="connsiteY238"/>
            </a:cxn>
            <a:cxn ang="0">
              <a:pos x="connsiteX239" y="connsiteY239"/>
            </a:cxn>
          </a:cxnLst>
          <a:rect l="l" t="t" r="r" b="b"/>
          <a:pathLst>
            <a:path w="375245" h="484187">
              <a:moveTo>
                <a:pt x="344984" y="0"/>
              </a:moveTo>
              <a:lnTo>
                <a:pt x="30262" y="0"/>
              </a:lnTo>
              <a:cubicBezTo>
                <a:pt x="13557" y="20"/>
                <a:pt x="20" y="13557"/>
                <a:pt x="0" y="30262"/>
              </a:cubicBezTo>
              <a:lnTo>
                <a:pt x="0" y="453926"/>
              </a:lnTo>
              <a:cubicBezTo>
                <a:pt x="20" y="470631"/>
                <a:pt x="13557" y="484168"/>
                <a:pt x="30262" y="484188"/>
              </a:cubicBezTo>
              <a:lnTo>
                <a:pt x="344984" y="484188"/>
              </a:lnTo>
              <a:cubicBezTo>
                <a:pt x="361689" y="484168"/>
                <a:pt x="375225" y="470631"/>
                <a:pt x="375245" y="453926"/>
              </a:cubicBezTo>
              <a:lnTo>
                <a:pt x="375245" y="30262"/>
              </a:lnTo>
              <a:cubicBezTo>
                <a:pt x="375225" y="13557"/>
                <a:pt x="361689" y="20"/>
                <a:pt x="344984" y="0"/>
              </a:cubicBezTo>
              <a:close/>
              <a:moveTo>
                <a:pt x="30262" y="12105"/>
              </a:moveTo>
              <a:lnTo>
                <a:pt x="344984" y="12105"/>
              </a:lnTo>
              <a:cubicBezTo>
                <a:pt x="355012" y="12105"/>
                <a:pt x="363141" y="20234"/>
                <a:pt x="363141" y="30262"/>
              </a:cubicBezTo>
              <a:lnTo>
                <a:pt x="363141" y="90785"/>
              </a:lnTo>
              <a:lnTo>
                <a:pt x="308670" y="90785"/>
              </a:lnTo>
              <a:lnTo>
                <a:pt x="308670" y="84733"/>
              </a:lnTo>
              <a:cubicBezTo>
                <a:pt x="308670" y="71363"/>
                <a:pt x="297830" y="60523"/>
                <a:pt x="284460" y="60523"/>
              </a:cubicBezTo>
              <a:cubicBezTo>
                <a:pt x="271090" y="60523"/>
                <a:pt x="260251" y="71363"/>
                <a:pt x="260251" y="84733"/>
              </a:cubicBezTo>
              <a:lnTo>
                <a:pt x="260251" y="90785"/>
              </a:lnTo>
              <a:lnTo>
                <a:pt x="248146" y="90785"/>
              </a:lnTo>
              <a:lnTo>
                <a:pt x="248146" y="84733"/>
              </a:lnTo>
              <a:cubicBezTo>
                <a:pt x="248146" y="71363"/>
                <a:pt x="237307" y="60523"/>
                <a:pt x="223937" y="60523"/>
              </a:cubicBezTo>
              <a:cubicBezTo>
                <a:pt x="210567" y="60523"/>
                <a:pt x="199727" y="71363"/>
                <a:pt x="199727" y="84733"/>
              </a:cubicBezTo>
              <a:lnTo>
                <a:pt x="199727" y="90785"/>
              </a:lnTo>
              <a:lnTo>
                <a:pt x="114995" y="90785"/>
              </a:lnTo>
              <a:lnTo>
                <a:pt x="114995" y="84733"/>
              </a:lnTo>
              <a:cubicBezTo>
                <a:pt x="114995" y="71363"/>
                <a:pt x="104155" y="60523"/>
                <a:pt x="90785" y="60523"/>
              </a:cubicBezTo>
              <a:cubicBezTo>
                <a:pt x="77415" y="60523"/>
                <a:pt x="66576" y="71363"/>
                <a:pt x="66576" y="84733"/>
              </a:cubicBezTo>
              <a:lnTo>
                <a:pt x="66576" y="90785"/>
              </a:lnTo>
              <a:lnTo>
                <a:pt x="12105" y="90785"/>
              </a:lnTo>
              <a:lnTo>
                <a:pt x="12105" y="30262"/>
              </a:lnTo>
              <a:cubicBezTo>
                <a:pt x="12105" y="20234"/>
                <a:pt x="20234" y="12105"/>
                <a:pt x="30262" y="12105"/>
              </a:cubicBezTo>
              <a:close/>
              <a:moveTo>
                <a:pt x="284460" y="351036"/>
              </a:moveTo>
              <a:cubicBezTo>
                <a:pt x="271090" y="351036"/>
                <a:pt x="260251" y="361875"/>
                <a:pt x="260251" y="375245"/>
              </a:cubicBezTo>
              <a:lnTo>
                <a:pt x="260251" y="381298"/>
              </a:lnTo>
              <a:lnTo>
                <a:pt x="248146" y="381298"/>
              </a:lnTo>
              <a:lnTo>
                <a:pt x="248146" y="375245"/>
              </a:lnTo>
              <a:cubicBezTo>
                <a:pt x="248146" y="361875"/>
                <a:pt x="237307" y="351036"/>
                <a:pt x="223937" y="351036"/>
              </a:cubicBezTo>
              <a:cubicBezTo>
                <a:pt x="210567" y="351036"/>
                <a:pt x="199727" y="361875"/>
                <a:pt x="199727" y="375245"/>
              </a:cubicBezTo>
              <a:lnTo>
                <a:pt x="199727" y="381298"/>
              </a:lnTo>
              <a:lnTo>
                <a:pt x="114995" y="381298"/>
              </a:lnTo>
              <a:lnTo>
                <a:pt x="114995" y="375245"/>
              </a:lnTo>
              <a:cubicBezTo>
                <a:pt x="114995" y="361875"/>
                <a:pt x="104155" y="351036"/>
                <a:pt x="90785" y="351036"/>
              </a:cubicBezTo>
              <a:cubicBezTo>
                <a:pt x="77415" y="351036"/>
                <a:pt x="66576" y="361875"/>
                <a:pt x="66576" y="375245"/>
              </a:cubicBezTo>
              <a:lnTo>
                <a:pt x="66576" y="381298"/>
              </a:lnTo>
              <a:lnTo>
                <a:pt x="12105" y="381298"/>
              </a:lnTo>
              <a:lnTo>
                <a:pt x="12105" y="296565"/>
              </a:lnTo>
              <a:lnTo>
                <a:pt x="66576" y="296565"/>
              </a:lnTo>
              <a:lnTo>
                <a:pt x="66576" y="302617"/>
              </a:lnTo>
              <a:cubicBezTo>
                <a:pt x="66576" y="315987"/>
                <a:pt x="77415" y="326827"/>
                <a:pt x="90785" y="326827"/>
              </a:cubicBezTo>
              <a:cubicBezTo>
                <a:pt x="104155" y="326827"/>
                <a:pt x="114995" y="315987"/>
                <a:pt x="114995" y="302617"/>
              </a:cubicBezTo>
              <a:lnTo>
                <a:pt x="114995" y="296565"/>
              </a:lnTo>
              <a:lnTo>
                <a:pt x="127099" y="296565"/>
              </a:lnTo>
              <a:lnTo>
                <a:pt x="127099" y="302617"/>
              </a:lnTo>
              <a:cubicBezTo>
                <a:pt x="127099" y="315987"/>
                <a:pt x="137938" y="326827"/>
                <a:pt x="151309" y="326827"/>
              </a:cubicBezTo>
              <a:cubicBezTo>
                <a:pt x="164679" y="326827"/>
                <a:pt x="175518" y="315987"/>
                <a:pt x="175518" y="302617"/>
              </a:cubicBezTo>
              <a:lnTo>
                <a:pt x="175518" y="296565"/>
              </a:lnTo>
              <a:lnTo>
                <a:pt x="260251" y="296565"/>
              </a:lnTo>
              <a:lnTo>
                <a:pt x="260251" y="302617"/>
              </a:lnTo>
              <a:cubicBezTo>
                <a:pt x="260251" y="315987"/>
                <a:pt x="271090" y="326827"/>
                <a:pt x="284460" y="326827"/>
              </a:cubicBezTo>
              <a:cubicBezTo>
                <a:pt x="297830" y="326827"/>
                <a:pt x="308670" y="315987"/>
                <a:pt x="308670" y="302617"/>
              </a:cubicBezTo>
              <a:lnTo>
                <a:pt x="308670" y="296565"/>
              </a:lnTo>
              <a:lnTo>
                <a:pt x="363141" y="296565"/>
              </a:lnTo>
              <a:lnTo>
                <a:pt x="363141" y="381298"/>
              </a:lnTo>
              <a:lnTo>
                <a:pt x="308670" y="381298"/>
              </a:lnTo>
              <a:lnTo>
                <a:pt x="308670" y="375245"/>
              </a:lnTo>
              <a:cubicBezTo>
                <a:pt x="308670" y="361875"/>
                <a:pt x="297830" y="351036"/>
                <a:pt x="284460" y="351036"/>
              </a:cubicBezTo>
              <a:close/>
              <a:moveTo>
                <a:pt x="296565" y="375245"/>
              </a:moveTo>
              <a:lnTo>
                <a:pt x="296565" y="399455"/>
              </a:lnTo>
              <a:cubicBezTo>
                <a:pt x="296565" y="406140"/>
                <a:pt x="291146" y="411559"/>
                <a:pt x="284460" y="411559"/>
              </a:cubicBezTo>
              <a:cubicBezTo>
                <a:pt x="277775" y="411559"/>
                <a:pt x="272355" y="406140"/>
                <a:pt x="272355" y="399455"/>
              </a:cubicBezTo>
              <a:lnTo>
                <a:pt x="272355" y="375245"/>
              </a:lnTo>
              <a:cubicBezTo>
                <a:pt x="272355" y="368560"/>
                <a:pt x="277775" y="363141"/>
                <a:pt x="284460" y="363141"/>
              </a:cubicBezTo>
              <a:cubicBezTo>
                <a:pt x="291146" y="363141"/>
                <a:pt x="296565" y="368560"/>
                <a:pt x="296565" y="375245"/>
              </a:cubicBezTo>
              <a:close/>
              <a:moveTo>
                <a:pt x="236041" y="375245"/>
              </a:moveTo>
              <a:lnTo>
                <a:pt x="236041" y="399455"/>
              </a:lnTo>
              <a:cubicBezTo>
                <a:pt x="236041" y="406140"/>
                <a:pt x="230622" y="411559"/>
                <a:pt x="223937" y="411559"/>
              </a:cubicBezTo>
              <a:cubicBezTo>
                <a:pt x="217251" y="411559"/>
                <a:pt x="211832" y="406140"/>
                <a:pt x="211832" y="399455"/>
              </a:cubicBezTo>
              <a:lnTo>
                <a:pt x="211832" y="375245"/>
              </a:lnTo>
              <a:cubicBezTo>
                <a:pt x="211832" y="368560"/>
                <a:pt x="217251" y="363141"/>
                <a:pt x="223937" y="363141"/>
              </a:cubicBezTo>
              <a:cubicBezTo>
                <a:pt x="230622" y="363141"/>
                <a:pt x="236041" y="368560"/>
                <a:pt x="236041" y="375245"/>
              </a:cubicBezTo>
              <a:close/>
              <a:moveTo>
                <a:pt x="102890" y="375245"/>
              </a:moveTo>
              <a:lnTo>
                <a:pt x="102890" y="399455"/>
              </a:lnTo>
              <a:cubicBezTo>
                <a:pt x="102890" y="406140"/>
                <a:pt x="97471" y="411559"/>
                <a:pt x="90785" y="411559"/>
              </a:cubicBezTo>
              <a:cubicBezTo>
                <a:pt x="84100" y="411559"/>
                <a:pt x="78680" y="406140"/>
                <a:pt x="78680" y="399455"/>
              </a:cubicBezTo>
              <a:lnTo>
                <a:pt x="78680" y="375245"/>
              </a:lnTo>
              <a:cubicBezTo>
                <a:pt x="78680" y="368560"/>
                <a:pt x="84100" y="363141"/>
                <a:pt x="90785" y="363141"/>
              </a:cubicBezTo>
              <a:cubicBezTo>
                <a:pt x="97471" y="363141"/>
                <a:pt x="102890" y="368560"/>
                <a:pt x="102890" y="375245"/>
              </a:cubicBezTo>
              <a:close/>
              <a:moveTo>
                <a:pt x="78680" y="302617"/>
              </a:moveTo>
              <a:lnTo>
                <a:pt x="78680" y="278408"/>
              </a:lnTo>
              <a:cubicBezTo>
                <a:pt x="78680" y="271722"/>
                <a:pt x="84100" y="266303"/>
                <a:pt x="90785" y="266303"/>
              </a:cubicBezTo>
              <a:cubicBezTo>
                <a:pt x="97471" y="266303"/>
                <a:pt x="102890" y="271722"/>
                <a:pt x="102890" y="278408"/>
              </a:cubicBezTo>
              <a:lnTo>
                <a:pt x="102890" y="302617"/>
              </a:lnTo>
              <a:cubicBezTo>
                <a:pt x="102890" y="309303"/>
                <a:pt x="97471" y="314722"/>
                <a:pt x="90785" y="314722"/>
              </a:cubicBezTo>
              <a:cubicBezTo>
                <a:pt x="84100" y="314722"/>
                <a:pt x="78680" y="309303"/>
                <a:pt x="78680" y="302617"/>
              </a:cubicBezTo>
              <a:close/>
              <a:moveTo>
                <a:pt x="139204" y="302617"/>
              </a:moveTo>
              <a:lnTo>
                <a:pt x="139204" y="278408"/>
              </a:lnTo>
              <a:cubicBezTo>
                <a:pt x="139204" y="271722"/>
                <a:pt x="144623" y="266303"/>
                <a:pt x="151309" y="266303"/>
              </a:cubicBezTo>
              <a:cubicBezTo>
                <a:pt x="157994" y="266303"/>
                <a:pt x="163413" y="271722"/>
                <a:pt x="163413" y="278408"/>
              </a:cubicBezTo>
              <a:lnTo>
                <a:pt x="163413" y="302617"/>
              </a:lnTo>
              <a:cubicBezTo>
                <a:pt x="163413" y="309303"/>
                <a:pt x="157994" y="314722"/>
                <a:pt x="151309" y="314722"/>
              </a:cubicBezTo>
              <a:cubicBezTo>
                <a:pt x="144623" y="314722"/>
                <a:pt x="139204" y="309303"/>
                <a:pt x="139204" y="302617"/>
              </a:cubicBezTo>
              <a:close/>
              <a:moveTo>
                <a:pt x="272355" y="302617"/>
              </a:moveTo>
              <a:lnTo>
                <a:pt x="272355" y="278408"/>
              </a:lnTo>
              <a:cubicBezTo>
                <a:pt x="272355" y="271722"/>
                <a:pt x="277775" y="266303"/>
                <a:pt x="284460" y="266303"/>
              </a:cubicBezTo>
              <a:cubicBezTo>
                <a:pt x="291146" y="266303"/>
                <a:pt x="296565" y="271722"/>
                <a:pt x="296565" y="278408"/>
              </a:cubicBezTo>
              <a:lnTo>
                <a:pt x="296565" y="302617"/>
              </a:lnTo>
              <a:cubicBezTo>
                <a:pt x="296565" y="309303"/>
                <a:pt x="291146" y="314722"/>
                <a:pt x="284460" y="314722"/>
              </a:cubicBezTo>
              <a:cubicBezTo>
                <a:pt x="277775" y="314722"/>
                <a:pt x="272355" y="309303"/>
                <a:pt x="272355" y="302617"/>
              </a:cubicBezTo>
              <a:close/>
              <a:moveTo>
                <a:pt x="308670" y="284460"/>
              </a:moveTo>
              <a:lnTo>
                <a:pt x="308670" y="278408"/>
              </a:lnTo>
              <a:cubicBezTo>
                <a:pt x="308670" y="265038"/>
                <a:pt x="297830" y="254198"/>
                <a:pt x="284460" y="254198"/>
              </a:cubicBezTo>
              <a:cubicBezTo>
                <a:pt x="271090" y="254198"/>
                <a:pt x="260251" y="265038"/>
                <a:pt x="260251" y="278408"/>
              </a:cubicBezTo>
              <a:lnTo>
                <a:pt x="260251" y="284460"/>
              </a:lnTo>
              <a:lnTo>
                <a:pt x="175518" y="284460"/>
              </a:lnTo>
              <a:lnTo>
                <a:pt x="175518" y="278408"/>
              </a:lnTo>
              <a:cubicBezTo>
                <a:pt x="175518" y="265038"/>
                <a:pt x="164679" y="254198"/>
                <a:pt x="151309" y="254198"/>
              </a:cubicBezTo>
              <a:cubicBezTo>
                <a:pt x="137938" y="254198"/>
                <a:pt x="127099" y="265038"/>
                <a:pt x="127099" y="278408"/>
              </a:cubicBezTo>
              <a:lnTo>
                <a:pt x="127099" y="284460"/>
              </a:lnTo>
              <a:lnTo>
                <a:pt x="114995" y="284460"/>
              </a:lnTo>
              <a:lnTo>
                <a:pt x="114995" y="278408"/>
              </a:lnTo>
              <a:cubicBezTo>
                <a:pt x="114995" y="265038"/>
                <a:pt x="104155" y="254198"/>
                <a:pt x="90785" y="254198"/>
              </a:cubicBezTo>
              <a:cubicBezTo>
                <a:pt x="77415" y="254198"/>
                <a:pt x="66576" y="265038"/>
                <a:pt x="66576" y="278408"/>
              </a:cubicBezTo>
              <a:lnTo>
                <a:pt x="66576" y="284460"/>
              </a:lnTo>
              <a:lnTo>
                <a:pt x="12105" y="284460"/>
              </a:lnTo>
              <a:lnTo>
                <a:pt x="12105" y="199727"/>
              </a:lnTo>
              <a:lnTo>
                <a:pt x="139204" y="199727"/>
              </a:lnTo>
              <a:lnTo>
                <a:pt x="139204" y="205780"/>
              </a:lnTo>
              <a:cubicBezTo>
                <a:pt x="139204" y="219150"/>
                <a:pt x="150043" y="229989"/>
                <a:pt x="163413" y="229989"/>
              </a:cubicBezTo>
              <a:cubicBezTo>
                <a:pt x="176784" y="229989"/>
                <a:pt x="187623" y="219150"/>
                <a:pt x="187623" y="205780"/>
              </a:cubicBezTo>
              <a:lnTo>
                <a:pt x="187623" y="199727"/>
              </a:lnTo>
              <a:lnTo>
                <a:pt x="199727" y="199727"/>
              </a:lnTo>
              <a:lnTo>
                <a:pt x="199727" y="205780"/>
              </a:lnTo>
              <a:cubicBezTo>
                <a:pt x="199727" y="219150"/>
                <a:pt x="210567" y="229989"/>
                <a:pt x="223937" y="229989"/>
              </a:cubicBezTo>
              <a:cubicBezTo>
                <a:pt x="237307" y="229989"/>
                <a:pt x="248146" y="219150"/>
                <a:pt x="248146" y="205780"/>
              </a:cubicBezTo>
              <a:lnTo>
                <a:pt x="248146" y="199727"/>
              </a:lnTo>
              <a:lnTo>
                <a:pt x="260251" y="199727"/>
              </a:lnTo>
              <a:lnTo>
                <a:pt x="260251" y="205780"/>
              </a:lnTo>
              <a:cubicBezTo>
                <a:pt x="260251" y="219150"/>
                <a:pt x="271090" y="229989"/>
                <a:pt x="284460" y="229989"/>
              </a:cubicBezTo>
              <a:cubicBezTo>
                <a:pt x="297830" y="229989"/>
                <a:pt x="308670" y="219150"/>
                <a:pt x="308670" y="205780"/>
              </a:cubicBezTo>
              <a:lnTo>
                <a:pt x="308670" y="199727"/>
              </a:lnTo>
              <a:lnTo>
                <a:pt x="363141" y="199727"/>
              </a:lnTo>
              <a:lnTo>
                <a:pt x="363141" y="284460"/>
              </a:lnTo>
              <a:close/>
              <a:moveTo>
                <a:pt x="151309" y="205780"/>
              </a:moveTo>
              <a:lnTo>
                <a:pt x="151309" y="181570"/>
              </a:lnTo>
              <a:cubicBezTo>
                <a:pt x="151309" y="174885"/>
                <a:pt x="156728" y="169466"/>
                <a:pt x="163413" y="169466"/>
              </a:cubicBezTo>
              <a:cubicBezTo>
                <a:pt x="170099" y="169466"/>
                <a:pt x="175518" y="174885"/>
                <a:pt x="175518" y="181570"/>
              </a:cubicBezTo>
              <a:lnTo>
                <a:pt x="175518" y="205780"/>
              </a:lnTo>
              <a:cubicBezTo>
                <a:pt x="175518" y="212465"/>
                <a:pt x="170099" y="217884"/>
                <a:pt x="163413" y="217884"/>
              </a:cubicBezTo>
              <a:cubicBezTo>
                <a:pt x="156728" y="217884"/>
                <a:pt x="151309" y="212465"/>
                <a:pt x="151309" y="205780"/>
              </a:cubicBezTo>
              <a:close/>
              <a:moveTo>
                <a:pt x="211832" y="205780"/>
              </a:moveTo>
              <a:lnTo>
                <a:pt x="211832" y="181570"/>
              </a:lnTo>
              <a:cubicBezTo>
                <a:pt x="211832" y="174885"/>
                <a:pt x="217251" y="169466"/>
                <a:pt x="223937" y="169466"/>
              </a:cubicBezTo>
              <a:cubicBezTo>
                <a:pt x="230622" y="169466"/>
                <a:pt x="236041" y="174885"/>
                <a:pt x="236041" y="181570"/>
              </a:cubicBezTo>
              <a:lnTo>
                <a:pt x="236041" y="205780"/>
              </a:lnTo>
              <a:cubicBezTo>
                <a:pt x="236041" y="212465"/>
                <a:pt x="230622" y="217884"/>
                <a:pt x="223937" y="217884"/>
              </a:cubicBezTo>
              <a:cubicBezTo>
                <a:pt x="217251" y="217884"/>
                <a:pt x="211832" y="212465"/>
                <a:pt x="211832" y="205780"/>
              </a:cubicBezTo>
              <a:close/>
              <a:moveTo>
                <a:pt x="272355" y="205780"/>
              </a:moveTo>
              <a:lnTo>
                <a:pt x="272355" y="181570"/>
              </a:lnTo>
              <a:cubicBezTo>
                <a:pt x="272355" y="174885"/>
                <a:pt x="277775" y="169466"/>
                <a:pt x="284460" y="169466"/>
              </a:cubicBezTo>
              <a:cubicBezTo>
                <a:pt x="291146" y="169466"/>
                <a:pt x="296565" y="174885"/>
                <a:pt x="296565" y="181570"/>
              </a:cubicBezTo>
              <a:lnTo>
                <a:pt x="296565" y="205780"/>
              </a:lnTo>
              <a:cubicBezTo>
                <a:pt x="296565" y="212465"/>
                <a:pt x="291146" y="217884"/>
                <a:pt x="284460" y="217884"/>
              </a:cubicBezTo>
              <a:cubicBezTo>
                <a:pt x="277775" y="217884"/>
                <a:pt x="272355" y="212465"/>
                <a:pt x="272355" y="205780"/>
              </a:cubicBezTo>
              <a:close/>
              <a:moveTo>
                <a:pt x="308670" y="187623"/>
              </a:moveTo>
              <a:lnTo>
                <a:pt x="308670" y="181570"/>
              </a:lnTo>
              <a:cubicBezTo>
                <a:pt x="308670" y="168200"/>
                <a:pt x="297830" y="157361"/>
                <a:pt x="284460" y="157361"/>
              </a:cubicBezTo>
              <a:cubicBezTo>
                <a:pt x="271090" y="157361"/>
                <a:pt x="260251" y="168200"/>
                <a:pt x="260251" y="181570"/>
              </a:cubicBezTo>
              <a:lnTo>
                <a:pt x="260251" y="187623"/>
              </a:lnTo>
              <a:lnTo>
                <a:pt x="248146" y="187623"/>
              </a:lnTo>
              <a:lnTo>
                <a:pt x="248146" y="181570"/>
              </a:lnTo>
              <a:cubicBezTo>
                <a:pt x="248146" y="168200"/>
                <a:pt x="237307" y="157361"/>
                <a:pt x="223937" y="157361"/>
              </a:cubicBezTo>
              <a:cubicBezTo>
                <a:pt x="210567" y="157361"/>
                <a:pt x="199727" y="168200"/>
                <a:pt x="199727" y="181570"/>
              </a:cubicBezTo>
              <a:lnTo>
                <a:pt x="199727" y="187623"/>
              </a:lnTo>
              <a:lnTo>
                <a:pt x="187623" y="187623"/>
              </a:lnTo>
              <a:lnTo>
                <a:pt x="187623" y="181570"/>
              </a:lnTo>
              <a:cubicBezTo>
                <a:pt x="187623" y="168200"/>
                <a:pt x="176784" y="157361"/>
                <a:pt x="163413" y="157361"/>
              </a:cubicBezTo>
              <a:cubicBezTo>
                <a:pt x="150043" y="157361"/>
                <a:pt x="139204" y="168200"/>
                <a:pt x="139204" y="181570"/>
              </a:cubicBezTo>
              <a:lnTo>
                <a:pt x="139204" y="187623"/>
              </a:lnTo>
              <a:lnTo>
                <a:pt x="12105" y="187623"/>
              </a:lnTo>
              <a:lnTo>
                <a:pt x="12105" y="102890"/>
              </a:lnTo>
              <a:lnTo>
                <a:pt x="66576" y="102890"/>
              </a:lnTo>
              <a:lnTo>
                <a:pt x="66576" y="108942"/>
              </a:lnTo>
              <a:cubicBezTo>
                <a:pt x="66576" y="122312"/>
                <a:pt x="77415" y="133152"/>
                <a:pt x="90785" y="133152"/>
              </a:cubicBezTo>
              <a:cubicBezTo>
                <a:pt x="104155" y="133152"/>
                <a:pt x="114995" y="122312"/>
                <a:pt x="114995" y="108942"/>
              </a:cubicBezTo>
              <a:lnTo>
                <a:pt x="114995" y="102890"/>
              </a:lnTo>
              <a:lnTo>
                <a:pt x="199727" y="102890"/>
              </a:lnTo>
              <a:lnTo>
                <a:pt x="199727" y="108942"/>
              </a:lnTo>
              <a:cubicBezTo>
                <a:pt x="199727" y="122312"/>
                <a:pt x="210567" y="133152"/>
                <a:pt x="223937" y="133152"/>
              </a:cubicBezTo>
              <a:cubicBezTo>
                <a:pt x="237307" y="133152"/>
                <a:pt x="248146" y="122312"/>
                <a:pt x="248146" y="108942"/>
              </a:cubicBezTo>
              <a:lnTo>
                <a:pt x="248146" y="102890"/>
              </a:lnTo>
              <a:lnTo>
                <a:pt x="260251" y="102890"/>
              </a:lnTo>
              <a:lnTo>
                <a:pt x="260251" y="108942"/>
              </a:lnTo>
              <a:cubicBezTo>
                <a:pt x="260251" y="122312"/>
                <a:pt x="271090" y="133152"/>
                <a:pt x="284460" y="133152"/>
              </a:cubicBezTo>
              <a:cubicBezTo>
                <a:pt x="297830" y="133152"/>
                <a:pt x="308670" y="122312"/>
                <a:pt x="308670" y="108942"/>
              </a:cubicBezTo>
              <a:lnTo>
                <a:pt x="308670" y="102890"/>
              </a:lnTo>
              <a:lnTo>
                <a:pt x="363141" y="102890"/>
              </a:lnTo>
              <a:lnTo>
                <a:pt x="363141" y="187623"/>
              </a:lnTo>
              <a:close/>
              <a:moveTo>
                <a:pt x="78680" y="108942"/>
              </a:moveTo>
              <a:lnTo>
                <a:pt x="78680" y="84733"/>
              </a:lnTo>
              <a:cubicBezTo>
                <a:pt x="78680" y="78047"/>
                <a:pt x="84100" y="72628"/>
                <a:pt x="90785" y="72628"/>
              </a:cubicBezTo>
              <a:cubicBezTo>
                <a:pt x="97471" y="72628"/>
                <a:pt x="102890" y="78047"/>
                <a:pt x="102890" y="84733"/>
              </a:cubicBezTo>
              <a:lnTo>
                <a:pt x="102890" y="108942"/>
              </a:lnTo>
              <a:cubicBezTo>
                <a:pt x="102890" y="115628"/>
                <a:pt x="97471" y="121047"/>
                <a:pt x="90785" y="121047"/>
              </a:cubicBezTo>
              <a:cubicBezTo>
                <a:pt x="84100" y="121047"/>
                <a:pt x="78680" y="115628"/>
                <a:pt x="78680" y="108942"/>
              </a:cubicBezTo>
              <a:close/>
              <a:moveTo>
                <a:pt x="211832" y="108942"/>
              </a:moveTo>
              <a:lnTo>
                <a:pt x="211832" y="84733"/>
              </a:lnTo>
              <a:cubicBezTo>
                <a:pt x="211832" y="78047"/>
                <a:pt x="217251" y="72628"/>
                <a:pt x="223937" y="72628"/>
              </a:cubicBezTo>
              <a:cubicBezTo>
                <a:pt x="230622" y="72628"/>
                <a:pt x="236041" y="78047"/>
                <a:pt x="236041" y="84733"/>
              </a:cubicBezTo>
              <a:lnTo>
                <a:pt x="236041" y="108942"/>
              </a:lnTo>
              <a:cubicBezTo>
                <a:pt x="236041" y="115628"/>
                <a:pt x="230622" y="121047"/>
                <a:pt x="223937" y="121047"/>
              </a:cubicBezTo>
              <a:cubicBezTo>
                <a:pt x="217251" y="121047"/>
                <a:pt x="211832" y="115628"/>
                <a:pt x="211832" y="108942"/>
              </a:cubicBezTo>
              <a:close/>
              <a:moveTo>
                <a:pt x="272355" y="108942"/>
              </a:moveTo>
              <a:lnTo>
                <a:pt x="272355" y="84733"/>
              </a:lnTo>
              <a:cubicBezTo>
                <a:pt x="272355" y="78047"/>
                <a:pt x="277775" y="72628"/>
                <a:pt x="284460" y="72628"/>
              </a:cubicBezTo>
              <a:cubicBezTo>
                <a:pt x="291146" y="72628"/>
                <a:pt x="296565" y="78047"/>
                <a:pt x="296565" y="84733"/>
              </a:cubicBezTo>
              <a:lnTo>
                <a:pt x="296565" y="108942"/>
              </a:lnTo>
              <a:cubicBezTo>
                <a:pt x="296565" y="115628"/>
                <a:pt x="291146" y="121047"/>
                <a:pt x="284460" y="121047"/>
              </a:cubicBezTo>
              <a:cubicBezTo>
                <a:pt x="277775" y="121047"/>
                <a:pt x="272355" y="115628"/>
                <a:pt x="272355" y="108942"/>
              </a:cubicBezTo>
              <a:close/>
              <a:moveTo>
                <a:pt x="344984" y="472083"/>
              </a:moveTo>
              <a:lnTo>
                <a:pt x="30262" y="472083"/>
              </a:lnTo>
              <a:cubicBezTo>
                <a:pt x="20234" y="472083"/>
                <a:pt x="12105" y="463954"/>
                <a:pt x="12105" y="453926"/>
              </a:cubicBezTo>
              <a:lnTo>
                <a:pt x="12105" y="393402"/>
              </a:lnTo>
              <a:lnTo>
                <a:pt x="66576" y="393402"/>
              </a:lnTo>
              <a:lnTo>
                <a:pt x="66576" y="399455"/>
              </a:lnTo>
              <a:cubicBezTo>
                <a:pt x="66576" y="412825"/>
                <a:pt x="77415" y="423664"/>
                <a:pt x="90785" y="423664"/>
              </a:cubicBezTo>
              <a:cubicBezTo>
                <a:pt x="104155" y="423664"/>
                <a:pt x="114995" y="412825"/>
                <a:pt x="114995" y="399455"/>
              </a:cubicBezTo>
              <a:lnTo>
                <a:pt x="114995" y="393402"/>
              </a:lnTo>
              <a:lnTo>
                <a:pt x="199727" y="393402"/>
              </a:lnTo>
              <a:lnTo>
                <a:pt x="199727" y="399455"/>
              </a:lnTo>
              <a:cubicBezTo>
                <a:pt x="199727" y="412825"/>
                <a:pt x="210567" y="423664"/>
                <a:pt x="223937" y="423664"/>
              </a:cubicBezTo>
              <a:cubicBezTo>
                <a:pt x="237307" y="423664"/>
                <a:pt x="248146" y="412825"/>
                <a:pt x="248146" y="399455"/>
              </a:cubicBezTo>
              <a:lnTo>
                <a:pt x="248146" y="393402"/>
              </a:lnTo>
              <a:lnTo>
                <a:pt x="260251" y="393402"/>
              </a:lnTo>
              <a:lnTo>
                <a:pt x="260251" y="399455"/>
              </a:lnTo>
              <a:cubicBezTo>
                <a:pt x="260251" y="412825"/>
                <a:pt x="271090" y="423664"/>
                <a:pt x="284460" y="423664"/>
              </a:cubicBezTo>
              <a:cubicBezTo>
                <a:pt x="297830" y="423664"/>
                <a:pt x="308670" y="412825"/>
                <a:pt x="308670" y="399455"/>
              </a:cubicBezTo>
              <a:lnTo>
                <a:pt x="308670" y="393402"/>
              </a:lnTo>
              <a:lnTo>
                <a:pt x="363141" y="393402"/>
              </a:lnTo>
              <a:lnTo>
                <a:pt x="363141" y="453926"/>
              </a:lnTo>
              <a:cubicBezTo>
                <a:pt x="363141" y="463954"/>
                <a:pt x="355012" y="472083"/>
                <a:pt x="344984" y="472083"/>
              </a:cubicBezTo>
              <a:close/>
            </a:path>
          </a:pathLst>
        </a:custGeom>
        <a:solidFill>
          <a:srgbClr val="000000"/>
        </a:solidFill>
        <a:ln w="6052" cap="flat">
          <a:noFill/>
          <a:prstDash val="solid"/>
          <a:miter/>
        </a:ln>
      </xdr:spPr>
      <xdr:txBody>
        <a:bodyPr rtlCol="0" anchor="ctr"/>
        <a:lstStyle/>
        <a:p>
          <a:endParaRPr lang="nb-NO"/>
        </a:p>
      </xdr:txBody>
    </xdr:sp>
    <xdr:clientData/>
  </xdr:twoCellAnchor>
  <xdr:twoCellAnchor editAs="oneCell">
    <xdr:from>
      <xdr:col>1</xdr:col>
      <xdr:colOff>38100</xdr:colOff>
      <xdr:row>0</xdr:row>
      <xdr:rowOff>85725</xdr:rowOff>
    </xdr:from>
    <xdr:to>
      <xdr:col>2</xdr:col>
      <xdr:colOff>638175</xdr:colOff>
      <xdr:row>2</xdr:row>
      <xdr:rowOff>57150</xdr:rowOff>
    </xdr:to>
    <xdr:pic>
      <xdr:nvPicPr>
        <xdr:cNvPr id="38" name="Grafikk 37" descr="Kuleramme kontur">
          <a:extLst>
            <a:ext uri="{FF2B5EF4-FFF2-40B4-BE49-F238E27FC236}">
              <a16:creationId xmlns:a16="http://schemas.microsoft.com/office/drawing/2014/main" id="{3395036C-D74E-48E2-2611-0F0E471763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209550" y="85725"/>
          <a:ext cx="762000" cy="762000"/>
        </a:xfrm>
        <a:prstGeom prst="rect">
          <a:avLst/>
        </a:prstGeom>
      </xdr:spPr>
    </xdr:pic>
    <xdr:clientData/>
  </xdr:twoCellAnchor>
  <xdr:twoCellAnchor editAs="absolute">
    <xdr:from>
      <xdr:col>13</xdr:col>
      <xdr:colOff>171449</xdr:colOff>
      <xdr:row>30</xdr:row>
      <xdr:rowOff>57150</xdr:rowOff>
    </xdr:from>
    <xdr:to>
      <xdr:col>16</xdr:col>
      <xdr:colOff>143581</xdr:colOff>
      <xdr:row>31</xdr:row>
      <xdr:rowOff>438150</xdr:rowOff>
    </xdr:to>
    <xdr:pic>
      <xdr:nvPicPr>
        <xdr:cNvPr id="4" name="Grafikk 4">
          <a:extLst>
            <a:ext uri="{FF2B5EF4-FFF2-40B4-BE49-F238E27FC236}">
              <a16:creationId xmlns:a16="http://schemas.microsoft.com/office/drawing/2014/main" id="{5A6EC990-EC77-46DD-9784-5D95AB516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8886824" y="6496050"/>
          <a:ext cx="2000957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</xdr:colOff>
      <xdr:row>43</xdr:row>
      <xdr:rowOff>116840</xdr:rowOff>
    </xdr:from>
    <xdr:to>
      <xdr:col>7</xdr:col>
      <xdr:colOff>844550</xdr:colOff>
      <xdr:row>54</xdr:row>
      <xdr:rowOff>47625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2E58AC1F-0BE8-806F-D81D-E659932A9174}"/>
            </a:ext>
          </a:extLst>
        </xdr:cNvPr>
        <xdr:cNvSpPr txBox="1"/>
      </xdr:nvSpPr>
      <xdr:spPr>
        <a:xfrm>
          <a:off x="76233" y="6422390"/>
          <a:ext cx="5483192" cy="171196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300"/>
            </a:lnSpc>
          </a:pPr>
          <a:r>
            <a:rPr lang="nb-NO" sz="1600" b="1" u="sng" baseline="0"/>
            <a:t>Skogfond</a:t>
          </a:r>
        </a:p>
        <a:p>
          <a:pPr>
            <a:lnSpc>
              <a:spcPts val="1300"/>
            </a:lnSpc>
          </a:pPr>
          <a:br>
            <a:rPr lang="nb-NO" sz="1200" baseline="0"/>
          </a:br>
          <a:r>
            <a:rPr lang="nb-NO" sz="1000" baseline="0"/>
            <a:t>Ønsker du å betale med skogfond (og få 85 % skattefordel) har du flere alternativer for betaling:</a:t>
          </a:r>
        </a:p>
        <a:p>
          <a:pPr>
            <a:lnSpc>
              <a:spcPts val="1300"/>
            </a:lnSpc>
          </a:pPr>
          <a:endParaRPr lang="nb-NO" sz="1000" baseline="0"/>
        </a:p>
        <a:p>
          <a:pPr>
            <a:lnSpc>
              <a:spcPts val="1300"/>
            </a:lnSpc>
          </a:pPr>
          <a:r>
            <a:rPr lang="nb-NO" sz="1000" baseline="0"/>
            <a:t>1. Få tilgang til egen skogfondskonto på </a:t>
          </a:r>
          <a:r>
            <a:rPr lang="nb-NO" sz="1000" u="sng" baseline="0"/>
            <a:t>www.skogfond.no</a:t>
          </a:r>
          <a:r>
            <a:rPr lang="nb-NO" sz="1000" u="none" baseline="0"/>
            <a:t> eller </a:t>
          </a:r>
          <a:r>
            <a:rPr lang="nb-NO" sz="1000" u="sng" baseline="0"/>
            <a:t>www.Altinn.no</a:t>
          </a:r>
          <a:r>
            <a:rPr lang="nb-NO" sz="1000" u="none" baseline="0"/>
            <a:t>.</a:t>
          </a:r>
          <a:r>
            <a:rPr lang="nb-NO" sz="1000" baseline="0"/>
            <a:t> Her kan du enkelt legge inn skogfondskravet selv. </a:t>
          </a:r>
        </a:p>
        <a:p>
          <a:pPr>
            <a:lnSpc>
              <a:spcPts val="1300"/>
            </a:lnSpc>
          </a:pPr>
          <a:endParaRPr lang="nb-NO" sz="1000" baseline="0"/>
        </a:p>
        <a:p>
          <a:pPr>
            <a:lnSpc>
              <a:spcPts val="1300"/>
            </a:lnSpc>
          </a:pPr>
          <a:r>
            <a:rPr lang="nb-NO" sz="1000" baseline="0"/>
            <a:t>2. Videresende beregningen til skogbruksansvarlig i kommunen og be om at riktig beløp belastes skogfondskontoen din.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endParaRPr lang="nb-NO" sz="1200" b="0" baseline="0"/>
        </a:p>
        <a:p>
          <a:pPr>
            <a:lnSpc>
              <a:spcPts val="1200"/>
            </a:lnSpc>
          </a:pPr>
          <a:endParaRPr lang="nb-NO" sz="1200" baseline="0"/>
        </a:p>
        <a:p>
          <a:pPr>
            <a:lnSpc>
              <a:spcPts val="1100"/>
            </a:lnSpc>
          </a:pPr>
          <a:endParaRPr lang="nb-NO" sz="1200" baseline="0"/>
        </a:p>
        <a:p>
          <a:pPr>
            <a:lnSpc>
              <a:spcPts val="1200"/>
            </a:lnSpc>
          </a:pPr>
          <a:endParaRPr lang="nb-NO" sz="1200" baseline="0"/>
        </a:p>
      </xdr:txBody>
    </xdr:sp>
    <xdr:clientData/>
  </xdr:twoCellAnchor>
  <xdr:twoCellAnchor>
    <xdr:from>
      <xdr:col>2</xdr:col>
      <xdr:colOff>2541</xdr:colOff>
      <xdr:row>63</xdr:row>
      <xdr:rowOff>136525</xdr:rowOff>
    </xdr:from>
    <xdr:to>
      <xdr:col>7</xdr:col>
      <xdr:colOff>868046</xdr:colOff>
      <xdr:row>66</xdr:row>
      <xdr:rowOff>76200</xdr:rowOff>
    </xdr:to>
    <xdr:sp macro="" textlink="">
      <xdr:nvSpPr>
        <xdr:cNvPr id="4" name="TekstSylinder 3">
          <a:extLst>
            <a:ext uri="{FF2B5EF4-FFF2-40B4-BE49-F238E27FC236}">
              <a16:creationId xmlns:a16="http://schemas.microsoft.com/office/drawing/2014/main" id="{A8D976E0-1555-C2FB-87C8-C18996E93B15}"/>
            </a:ext>
          </a:extLst>
        </xdr:cNvPr>
        <xdr:cNvSpPr txBox="1"/>
      </xdr:nvSpPr>
      <xdr:spPr>
        <a:xfrm>
          <a:off x="85091" y="11966575"/>
          <a:ext cx="5793105" cy="45402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Dersom</a:t>
          </a:r>
          <a:r>
            <a:rPr lang="nb-NO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du er </a:t>
          </a:r>
          <a:r>
            <a:rPr lang="nb-NO" sz="1100" b="1" i="0" u="sng" strike="noStrike">
              <a:solidFill>
                <a:srgbClr val="4B1FED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kapitalskogeier</a:t>
          </a:r>
          <a:r>
            <a:rPr lang="nb-NO" sz="1100" b="1" i="0" u="sng" strike="noStrike">
              <a:solidFill>
                <a:srgbClr val="4B1FED"/>
              </a:solidFill>
              <a:effectLst/>
              <a:latin typeface="+mn-lt"/>
              <a:ea typeface="+mn-ea"/>
              <a:cs typeface="+mn-cs"/>
            </a:rPr>
            <a:t> etter gjeldende skatteregler</a:t>
          </a: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kan du dekke hele beløpet inkl. mva med skogfond med skattefordel.</a:t>
          </a:r>
          <a:r>
            <a:rPr lang="nb-NO" sz="1200"/>
            <a:t> </a:t>
          </a:r>
          <a:endParaRPr lang="nb-NO" sz="1200" baseline="0"/>
        </a:p>
      </xdr:txBody>
    </xdr:sp>
    <xdr:clientData/>
  </xdr:twoCellAnchor>
  <xdr:twoCellAnchor editAs="oneCell">
    <xdr:from>
      <xdr:col>2</xdr:col>
      <xdr:colOff>0</xdr:colOff>
      <xdr:row>0</xdr:row>
      <xdr:rowOff>187993</xdr:rowOff>
    </xdr:from>
    <xdr:to>
      <xdr:col>2</xdr:col>
      <xdr:colOff>488783</xdr:colOff>
      <xdr:row>2</xdr:row>
      <xdr:rowOff>24063</xdr:rowOff>
    </xdr:to>
    <xdr:pic>
      <xdr:nvPicPr>
        <xdr:cNvPr id="15" name="Grafikk 14">
          <a:extLst>
            <a:ext uri="{FF2B5EF4-FFF2-40B4-BE49-F238E27FC236}">
              <a16:creationId xmlns:a16="http://schemas.microsoft.com/office/drawing/2014/main" id="{F692E85B-A9F2-5FAD-52D2-44A28AAC7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464" y="187993"/>
          <a:ext cx="488783" cy="488783"/>
        </a:xfrm>
        <a:prstGeom prst="rect">
          <a:avLst/>
        </a:prstGeom>
      </xdr:spPr>
    </xdr:pic>
    <xdr:clientData/>
  </xdr:twoCellAnchor>
  <xdr:twoCellAnchor editAs="absolute">
    <xdr:from>
      <xdr:col>6</xdr:col>
      <xdr:colOff>358663</xdr:colOff>
      <xdr:row>68</xdr:row>
      <xdr:rowOff>216354</xdr:rowOff>
    </xdr:from>
    <xdr:to>
      <xdr:col>7</xdr:col>
      <xdr:colOff>841526</xdr:colOff>
      <xdr:row>70</xdr:row>
      <xdr:rowOff>0</xdr:rowOff>
    </xdr:to>
    <xdr:pic>
      <xdr:nvPicPr>
        <xdr:cNvPr id="6" name="Grafikk 4">
          <a:extLst>
            <a:ext uri="{FF2B5EF4-FFF2-40B4-BE49-F238E27FC236}">
              <a16:creationId xmlns:a16="http://schemas.microsoft.com/office/drawing/2014/main" id="{998B1F5D-A87F-4047-89F1-BA38DD41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4302013" y="10274754"/>
          <a:ext cx="1254388" cy="393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959068</xdr:colOff>
      <xdr:row>63</xdr:row>
      <xdr:rowOff>137948</xdr:rowOff>
    </xdr:from>
    <xdr:to>
      <xdr:col>5</xdr:col>
      <xdr:colOff>532085</xdr:colOff>
      <xdr:row>65</xdr:row>
      <xdr:rowOff>32845</xdr:rowOff>
    </xdr:to>
    <xdr:sp macro="" textlink="">
      <xdr:nvSpPr>
        <xdr:cNvPr id="7" name="TekstSylinder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36E9D75-A19B-4405-9B01-30CDC47ADFDC}"/>
            </a:ext>
          </a:extLst>
        </xdr:cNvPr>
        <xdr:cNvSpPr txBox="1"/>
      </xdr:nvSpPr>
      <xdr:spPr>
        <a:xfrm>
          <a:off x="1031327" y="9906000"/>
          <a:ext cx="2555327" cy="2233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b-NO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2541</xdr:colOff>
      <xdr:row>100</xdr:row>
      <xdr:rowOff>136525</xdr:rowOff>
    </xdr:from>
    <xdr:to>
      <xdr:col>6</xdr:col>
      <xdr:colOff>868046</xdr:colOff>
      <xdr:row>103</xdr:row>
      <xdr:rowOff>76200</xdr:rowOff>
    </xdr:to>
    <xdr:sp macro="" textlink="">
      <xdr:nvSpPr>
        <xdr:cNvPr id="7" name="TekstSylinder 6">
          <a:extLst>
            <a:ext uri="{FF2B5EF4-FFF2-40B4-BE49-F238E27FC236}">
              <a16:creationId xmlns:a16="http://schemas.microsoft.com/office/drawing/2014/main" id="{E5E008F5-D317-4418-80AC-17079DE5B113}"/>
            </a:ext>
          </a:extLst>
        </xdr:cNvPr>
        <xdr:cNvSpPr txBox="1"/>
      </xdr:nvSpPr>
      <xdr:spPr>
        <a:xfrm>
          <a:off x="107316" y="15414625"/>
          <a:ext cx="5732780" cy="4254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Interessenter som etter nye skatteregler nå har fått betegnelsen "kapitalskogeiere", </a:t>
          </a:r>
          <a:r>
            <a:rPr lang="nb-NO" sz="1200"/>
            <a:t> </a:t>
          </a: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kan dekke hele beløpet inkl. mva med skogfond med skattefordel.</a:t>
          </a:r>
          <a:r>
            <a:rPr lang="nb-NO" sz="1200"/>
            <a:t> </a:t>
          </a:r>
          <a:endParaRPr lang="nb-NO" sz="1200" baseline="0"/>
        </a:p>
      </xdr:txBody>
    </xdr:sp>
    <xdr:clientData/>
  </xdr:twoCellAnchor>
  <xdr:twoCellAnchor editAs="oneCell">
    <xdr:from>
      <xdr:col>0</xdr:col>
      <xdr:colOff>51021</xdr:colOff>
      <xdr:row>0</xdr:row>
      <xdr:rowOff>75839</xdr:rowOff>
    </xdr:from>
    <xdr:to>
      <xdr:col>1</xdr:col>
      <xdr:colOff>606192</xdr:colOff>
      <xdr:row>2</xdr:row>
      <xdr:rowOff>164419</xdr:rowOff>
    </xdr:to>
    <xdr:pic>
      <xdr:nvPicPr>
        <xdr:cNvPr id="8" name="Grafikk 13">
          <a:extLst>
            <a:ext uri="{FF2B5EF4-FFF2-40B4-BE49-F238E27FC236}">
              <a16:creationId xmlns:a16="http://schemas.microsoft.com/office/drawing/2014/main" id="{8EDD4AC2-FB59-464E-934A-762FB3A64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021" y="75839"/>
          <a:ext cx="657225" cy="64420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79</xdr:row>
      <xdr:rowOff>0</xdr:rowOff>
    </xdr:from>
    <xdr:to>
      <xdr:col>6</xdr:col>
      <xdr:colOff>605141</xdr:colOff>
      <xdr:row>90</xdr:row>
      <xdr:rowOff>146628</xdr:rowOff>
    </xdr:to>
    <xdr:sp macro="" textlink="">
      <xdr:nvSpPr>
        <xdr:cNvPr id="9" name="TekstSylinder 8">
          <a:extLst>
            <a:ext uri="{FF2B5EF4-FFF2-40B4-BE49-F238E27FC236}">
              <a16:creationId xmlns:a16="http://schemas.microsoft.com/office/drawing/2014/main" id="{37916DDC-99DC-4E48-B9F8-BC3C0DF2E33A}"/>
            </a:ext>
          </a:extLst>
        </xdr:cNvPr>
        <xdr:cNvSpPr txBox="1"/>
      </xdr:nvSpPr>
      <xdr:spPr>
        <a:xfrm>
          <a:off x="104775" y="12068175"/>
          <a:ext cx="5472416" cy="192780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300"/>
            </a:lnSpc>
          </a:pPr>
          <a:r>
            <a:rPr lang="nb-NO" sz="1600" b="1" u="sng" baseline="0"/>
            <a:t>Skogfond</a:t>
          </a:r>
        </a:p>
        <a:p>
          <a:pPr>
            <a:lnSpc>
              <a:spcPts val="1300"/>
            </a:lnSpc>
          </a:pPr>
          <a:br>
            <a:rPr lang="nb-NO" sz="1200" baseline="0"/>
          </a:br>
          <a:r>
            <a:rPr lang="nb-NO" sz="1200" baseline="0"/>
            <a:t>Ønsker du å betale med skogfond (og få 85 % skattefordel) har du flere alternativer for betaling: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r>
            <a:rPr lang="nb-NO" sz="1200" baseline="0"/>
            <a:t>1. Få tilgang til egen skogfondskonto på </a:t>
          </a:r>
          <a:r>
            <a:rPr lang="nb-NO" sz="1200" u="sng" baseline="0"/>
            <a:t>www.skogfond.no</a:t>
          </a:r>
          <a:r>
            <a:rPr lang="nb-NO" sz="1200" u="none" baseline="0"/>
            <a:t> eller </a:t>
          </a:r>
          <a:r>
            <a:rPr lang="nb-NO" sz="1200" u="sng" baseline="0"/>
            <a:t>www.Altinn.no</a:t>
          </a:r>
          <a:r>
            <a:rPr lang="nb-NO" sz="1200" u="none" baseline="0"/>
            <a:t>.</a:t>
          </a:r>
          <a:r>
            <a:rPr lang="nb-NO" sz="1200" baseline="0"/>
            <a:t>   Her kan du enkelt legge inn skogfondskravet selv. 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r>
            <a:rPr lang="nb-NO" sz="1200" baseline="0"/>
            <a:t>2. Videresende beregningen til skogbruksansvarlig i kommunen og be om at riktig beløp belastes skogfondskontoen din.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endParaRPr lang="nb-NO" sz="1200" b="0" baseline="0"/>
        </a:p>
        <a:p>
          <a:pPr>
            <a:lnSpc>
              <a:spcPts val="1200"/>
            </a:lnSpc>
          </a:pPr>
          <a:endParaRPr lang="nb-NO" sz="1200" baseline="0"/>
        </a:p>
        <a:p>
          <a:pPr>
            <a:lnSpc>
              <a:spcPts val="1100"/>
            </a:lnSpc>
          </a:pPr>
          <a:endParaRPr lang="nb-NO" sz="1200" baseline="0"/>
        </a:p>
        <a:p>
          <a:pPr>
            <a:lnSpc>
              <a:spcPts val="1200"/>
            </a:lnSpc>
          </a:pPr>
          <a:endParaRPr lang="nb-NO" sz="1200" baseline="0"/>
        </a:p>
      </xdr:txBody>
    </xdr:sp>
    <xdr:clientData/>
  </xdr:twoCellAnchor>
  <xdr:twoCellAnchor>
    <xdr:from>
      <xdr:col>1</xdr:col>
      <xdr:colOff>2541</xdr:colOff>
      <xdr:row>100</xdr:row>
      <xdr:rowOff>136525</xdr:rowOff>
    </xdr:from>
    <xdr:to>
      <xdr:col>6</xdr:col>
      <xdr:colOff>868046</xdr:colOff>
      <xdr:row>103</xdr:row>
      <xdr:rowOff>76200</xdr:rowOff>
    </xdr:to>
    <xdr:sp macro="" textlink="">
      <xdr:nvSpPr>
        <xdr:cNvPr id="10" name="TekstSylinder 9">
          <a:extLst>
            <a:ext uri="{FF2B5EF4-FFF2-40B4-BE49-F238E27FC236}">
              <a16:creationId xmlns:a16="http://schemas.microsoft.com/office/drawing/2014/main" id="{DD87FDDF-E363-4562-93E8-5298BB4AC405}"/>
            </a:ext>
          </a:extLst>
        </xdr:cNvPr>
        <xdr:cNvSpPr txBox="1"/>
      </xdr:nvSpPr>
      <xdr:spPr>
        <a:xfrm>
          <a:off x="107316" y="15414625"/>
          <a:ext cx="5732780" cy="4254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Dersom</a:t>
          </a:r>
          <a:r>
            <a:rPr lang="nb-NO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du er </a:t>
          </a:r>
          <a:r>
            <a:rPr lang="nb-NO" sz="1100" b="1" i="0" u="sng" strike="noStrike">
              <a:solidFill>
                <a:srgbClr val="4B1FED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kapitalskogeier</a:t>
          </a:r>
          <a:r>
            <a:rPr lang="nb-NO" sz="1100" b="1" i="0" u="sng" strike="noStrike">
              <a:solidFill>
                <a:srgbClr val="4B1FED"/>
              </a:solidFill>
              <a:effectLst/>
              <a:latin typeface="+mn-lt"/>
              <a:ea typeface="+mn-ea"/>
              <a:cs typeface="+mn-cs"/>
            </a:rPr>
            <a:t> etter gjeldende skatteregler</a:t>
          </a: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kan du dekke hele beløpet inkl. mva med skogfond med skattefordel.</a:t>
          </a:r>
          <a:r>
            <a:rPr lang="nb-NO" sz="1200"/>
            <a:t> </a:t>
          </a:r>
          <a:endParaRPr lang="nb-NO" sz="1200" baseline="0"/>
        </a:p>
      </xdr:txBody>
    </xdr:sp>
    <xdr:clientData/>
  </xdr:twoCellAnchor>
  <xdr:twoCellAnchor>
    <xdr:from>
      <xdr:col>1</xdr:col>
      <xdr:colOff>959068</xdr:colOff>
      <xdr:row>100</xdr:row>
      <xdr:rowOff>137948</xdr:rowOff>
    </xdr:from>
    <xdr:to>
      <xdr:col>4</xdr:col>
      <xdr:colOff>532085</xdr:colOff>
      <xdr:row>102</xdr:row>
      <xdr:rowOff>32845</xdr:rowOff>
    </xdr:to>
    <xdr:sp macro="" textlink="">
      <xdr:nvSpPr>
        <xdr:cNvPr id="11" name="TekstSylinder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AADD71-FE99-42A4-8A47-88F9B8885A39}"/>
            </a:ext>
          </a:extLst>
        </xdr:cNvPr>
        <xdr:cNvSpPr txBox="1"/>
      </xdr:nvSpPr>
      <xdr:spPr>
        <a:xfrm>
          <a:off x="1063843" y="15416048"/>
          <a:ext cx="2782942" cy="2187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b-NO" sz="1100"/>
        </a:p>
      </xdr:txBody>
    </xdr:sp>
    <xdr:clientData/>
  </xdr:twoCellAnchor>
  <xdr:twoCellAnchor editAs="absolute">
    <xdr:from>
      <xdr:col>5</xdr:col>
      <xdr:colOff>107950</xdr:colOff>
      <xdr:row>105</xdr:row>
      <xdr:rowOff>222250</xdr:rowOff>
    </xdr:from>
    <xdr:to>
      <xdr:col>6</xdr:col>
      <xdr:colOff>584682</xdr:colOff>
      <xdr:row>106</xdr:row>
      <xdr:rowOff>328761</xdr:rowOff>
    </xdr:to>
    <xdr:pic>
      <xdr:nvPicPr>
        <xdr:cNvPr id="13" name="Grafikk 4">
          <a:extLst>
            <a:ext uri="{FF2B5EF4-FFF2-40B4-BE49-F238E27FC236}">
              <a16:creationId xmlns:a16="http://schemas.microsoft.com/office/drawing/2014/main" id="{D7F28C45-567C-4561-825D-4DEC88404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4318000" y="16198850"/>
          <a:ext cx="1251432" cy="3922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2541</xdr:colOff>
      <xdr:row>150</xdr:row>
      <xdr:rowOff>136525</xdr:rowOff>
    </xdr:from>
    <xdr:to>
      <xdr:col>7</xdr:col>
      <xdr:colOff>868046</xdr:colOff>
      <xdr:row>153</xdr:row>
      <xdr:rowOff>76200</xdr:rowOff>
    </xdr:to>
    <xdr:sp macro="" textlink="">
      <xdr:nvSpPr>
        <xdr:cNvPr id="4" name="TekstSylinder 3">
          <a:extLst>
            <a:ext uri="{FF2B5EF4-FFF2-40B4-BE49-F238E27FC236}">
              <a16:creationId xmlns:a16="http://schemas.microsoft.com/office/drawing/2014/main" id="{EF63CD73-A0DB-06C9-4469-DEFA9B3ED299}"/>
            </a:ext>
          </a:extLst>
        </xdr:cNvPr>
        <xdr:cNvSpPr txBox="1"/>
      </xdr:nvSpPr>
      <xdr:spPr>
        <a:xfrm>
          <a:off x="78741" y="39941500"/>
          <a:ext cx="5732780" cy="4254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Interessenter som etter nye skatteregler nå har fått betegnelsen "kapitalskogeiere", </a:t>
          </a:r>
          <a:r>
            <a:rPr lang="nb-NO" sz="1200"/>
            <a:t> </a:t>
          </a: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kan dekke hele beløpet inkl. mva med skogfond med skattefordel.</a:t>
          </a:r>
          <a:r>
            <a:rPr lang="nb-NO" sz="1200"/>
            <a:t> </a:t>
          </a:r>
          <a:endParaRPr lang="nb-NO" sz="1200" baseline="0"/>
        </a:p>
      </xdr:txBody>
    </xdr:sp>
    <xdr:clientData/>
  </xdr:twoCellAnchor>
  <xdr:twoCellAnchor editAs="oneCell">
    <xdr:from>
      <xdr:col>2</xdr:col>
      <xdr:colOff>66675</xdr:colOff>
      <xdr:row>0</xdr:row>
      <xdr:rowOff>180975</xdr:rowOff>
    </xdr:from>
    <xdr:to>
      <xdr:col>2</xdr:col>
      <xdr:colOff>555458</xdr:colOff>
      <xdr:row>2</xdr:row>
      <xdr:rowOff>26570</xdr:rowOff>
    </xdr:to>
    <xdr:pic>
      <xdr:nvPicPr>
        <xdr:cNvPr id="14" name="Grafikk 13">
          <a:extLst>
            <a:ext uri="{FF2B5EF4-FFF2-40B4-BE49-F238E27FC236}">
              <a16:creationId xmlns:a16="http://schemas.microsoft.com/office/drawing/2014/main" id="{13C5FCE8-2E0F-960C-4252-64F5148AE8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180975"/>
          <a:ext cx="488783" cy="493295"/>
        </a:xfrm>
        <a:prstGeom prst="rect">
          <a:avLst/>
        </a:prstGeom>
      </xdr:spPr>
    </xdr:pic>
    <xdr:clientData/>
  </xdr:twoCellAnchor>
  <xdr:twoCellAnchor editAs="absolute">
    <xdr:from>
      <xdr:col>6</xdr:col>
      <xdr:colOff>507888</xdr:colOff>
      <xdr:row>1048576</xdr:row>
      <xdr:rowOff>5006975</xdr:rowOff>
    </xdr:from>
    <xdr:to>
      <xdr:col>9</xdr:col>
      <xdr:colOff>0</xdr:colOff>
      <xdr:row>1048576</xdr:row>
      <xdr:rowOff>5321300</xdr:rowOff>
    </xdr:to>
    <xdr:pic>
      <xdr:nvPicPr>
        <xdr:cNvPr id="3" name="Grafikk 4">
          <a:extLst>
            <a:ext uri="{FF2B5EF4-FFF2-40B4-BE49-F238E27FC236}">
              <a16:creationId xmlns:a16="http://schemas.microsoft.com/office/drawing/2014/main" id="{68DE1D8E-97E1-4AE4-9DC6-B4CF02E9E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4692538" y="30203775"/>
          <a:ext cx="1263762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129</xdr:row>
      <xdr:rowOff>0</xdr:rowOff>
    </xdr:from>
    <xdr:to>
      <xdr:col>7</xdr:col>
      <xdr:colOff>605141</xdr:colOff>
      <xdr:row>140</xdr:row>
      <xdr:rowOff>146628</xdr:rowOff>
    </xdr:to>
    <xdr:sp macro="" textlink="">
      <xdr:nvSpPr>
        <xdr:cNvPr id="6" name="TekstSylinder 5">
          <a:extLst>
            <a:ext uri="{FF2B5EF4-FFF2-40B4-BE49-F238E27FC236}">
              <a16:creationId xmlns:a16="http://schemas.microsoft.com/office/drawing/2014/main" id="{355F43F2-EAA3-4588-BAA4-C21ECE1B5621}"/>
            </a:ext>
          </a:extLst>
        </xdr:cNvPr>
        <xdr:cNvSpPr txBox="1"/>
      </xdr:nvSpPr>
      <xdr:spPr>
        <a:xfrm>
          <a:off x="82550" y="20580350"/>
          <a:ext cx="5481941" cy="1962728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300"/>
            </a:lnSpc>
          </a:pPr>
          <a:r>
            <a:rPr lang="nb-NO" sz="1600" b="1" u="sng" baseline="0"/>
            <a:t>Skogfond</a:t>
          </a:r>
        </a:p>
        <a:p>
          <a:pPr>
            <a:lnSpc>
              <a:spcPts val="1300"/>
            </a:lnSpc>
          </a:pPr>
          <a:br>
            <a:rPr lang="nb-NO" sz="1200" baseline="0"/>
          </a:br>
          <a:r>
            <a:rPr lang="nb-NO" sz="1200" baseline="0"/>
            <a:t>Ønsker du å betale med skogfond (og få 85 % skattefordel) har du flere alternativer for betaling: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r>
            <a:rPr lang="nb-NO" sz="1200" baseline="0"/>
            <a:t>1. Få tilgang til egen skogfondskonto på </a:t>
          </a:r>
          <a:r>
            <a:rPr lang="nb-NO" sz="1200" u="sng" baseline="0"/>
            <a:t>www.skogfond.no</a:t>
          </a:r>
          <a:r>
            <a:rPr lang="nb-NO" sz="1200" u="none" baseline="0"/>
            <a:t> eller </a:t>
          </a:r>
          <a:r>
            <a:rPr lang="nb-NO" sz="1200" u="sng" baseline="0"/>
            <a:t>www.Altinn.no</a:t>
          </a:r>
          <a:r>
            <a:rPr lang="nb-NO" sz="1200" u="none" baseline="0"/>
            <a:t>.</a:t>
          </a:r>
          <a:r>
            <a:rPr lang="nb-NO" sz="1200" baseline="0"/>
            <a:t> Her kan du enkelt legge inn skogfondskravet selv. 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r>
            <a:rPr lang="nb-NO" sz="1200" baseline="0"/>
            <a:t>2. Videresende beregningen til skogbruksansvarlig i kommunen og be om at riktig beløp belastes skogfondskontoen din.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endParaRPr lang="nb-NO" sz="1200" b="0" baseline="0"/>
        </a:p>
        <a:p>
          <a:pPr>
            <a:lnSpc>
              <a:spcPts val="1200"/>
            </a:lnSpc>
          </a:pPr>
          <a:endParaRPr lang="nb-NO" sz="1200" baseline="0"/>
        </a:p>
        <a:p>
          <a:pPr>
            <a:lnSpc>
              <a:spcPts val="1100"/>
            </a:lnSpc>
          </a:pPr>
          <a:endParaRPr lang="nb-NO" sz="1200" baseline="0"/>
        </a:p>
        <a:p>
          <a:pPr>
            <a:lnSpc>
              <a:spcPts val="1200"/>
            </a:lnSpc>
          </a:pPr>
          <a:endParaRPr lang="nb-NO" sz="1200" baseline="0"/>
        </a:p>
      </xdr:txBody>
    </xdr:sp>
    <xdr:clientData/>
  </xdr:twoCellAnchor>
  <xdr:twoCellAnchor>
    <xdr:from>
      <xdr:col>2</xdr:col>
      <xdr:colOff>2541</xdr:colOff>
      <xdr:row>150</xdr:row>
      <xdr:rowOff>136525</xdr:rowOff>
    </xdr:from>
    <xdr:to>
      <xdr:col>7</xdr:col>
      <xdr:colOff>868046</xdr:colOff>
      <xdr:row>153</xdr:row>
      <xdr:rowOff>76200</xdr:rowOff>
    </xdr:to>
    <xdr:sp macro="" textlink="">
      <xdr:nvSpPr>
        <xdr:cNvPr id="7" name="TekstSylinder 6">
          <a:extLst>
            <a:ext uri="{FF2B5EF4-FFF2-40B4-BE49-F238E27FC236}">
              <a16:creationId xmlns:a16="http://schemas.microsoft.com/office/drawing/2014/main" id="{4E219067-2BBA-4634-ACF0-C4E99C64E59B}"/>
            </a:ext>
          </a:extLst>
        </xdr:cNvPr>
        <xdr:cNvSpPr txBox="1"/>
      </xdr:nvSpPr>
      <xdr:spPr>
        <a:xfrm>
          <a:off x="107316" y="15414625"/>
          <a:ext cx="5732780" cy="4254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Interessenter som etter nye skatteregler nå har fått betegnelsen "kapitalskogeiere", </a:t>
          </a:r>
          <a:r>
            <a:rPr lang="nb-NO" sz="1200"/>
            <a:t> </a:t>
          </a: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kan dekke hele beløpet inkl. mva med skogfond med skattefordel.</a:t>
          </a:r>
          <a:r>
            <a:rPr lang="nb-NO" sz="1200"/>
            <a:t> </a:t>
          </a:r>
          <a:endParaRPr lang="nb-NO" sz="1200" baseline="0"/>
        </a:p>
      </xdr:txBody>
    </xdr:sp>
    <xdr:clientData/>
  </xdr:twoCellAnchor>
  <xdr:twoCellAnchor>
    <xdr:from>
      <xdr:col>2</xdr:col>
      <xdr:colOff>2541</xdr:colOff>
      <xdr:row>150</xdr:row>
      <xdr:rowOff>136525</xdr:rowOff>
    </xdr:from>
    <xdr:to>
      <xdr:col>7</xdr:col>
      <xdr:colOff>868046</xdr:colOff>
      <xdr:row>153</xdr:row>
      <xdr:rowOff>76200</xdr:rowOff>
    </xdr:to>
    <xdr:sp macro="" textlink="">
      <xdr:nvSpPr>
        <xdr:cNvPr id="8" name="TekstSylinder 7">
          <a:extLst>
            <a:ext uri="{FF2B5EF4-FFF2-40B4-BE49-F238E27FC236}">
              <a16:creationId xmlns:a16="http://schemas.microsoft.com/office/drawing/2014/main" id="{E1F2F206-E8A3-4840-9AEB-3F9244CD830F}"/>
            </a:ext>
          </a:extLst>
        </xdr:cNvPr>
        <xdr:cNvSpPr txBox="1"/>
      </xdr:nvSpPr>
      <xdr:spPr>
        <a:xfrm>
          <a:off x="107316" y="15414625"/>
          <a:ext cx="5732780" cy="4254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Dersom</a:t>
          </a:r>
          <a:r>
            <a:rPr lang="nb-NO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du er </a:t>
          </a:r>
          <a:r>
            <a:rPr lang="nb-NO" sz="1100" b="1" i="0" u="sng" strike="noStrike">
              <a:solidFill>
                <a:srgbClr val="4B1FED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kapitalskogeier</a:t>
          </a:r>
          <a:r>
            <a:rPr lang="nb-NO" sz="1100" b="1" i="0" u="sng" strike="noStrike">
              <a:solidFill>
                <a:srgbClr val="4B1FED"/>
              </a:solidFill>
              <a:effectLst/>
              <a:latin typeface="+mn-lt"/>
              <a:ea typeface="+mn-ea"/>
              <a:cs typeface="+mn-cs"/>
            </a:rPr>
            <a:t> etter gjeldende skatteregler</a:t>
          </a: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kan du dekke hele beløpet inkl. mva med skogfond med skattefordel.</a:t>
          </a:r>
          <a:r>
            <a:rPr lang="nb-NO" sz="1200"/>
            <a:t> </a:t>
          </a:r>
          <a:endParaRPr lang="nb-NO" sz="1200" baseline="0"/>
        </a:p>
      </xdr:txBody>
    </xdr:sp>
    <xdr:clientData/>
  </xdr:twoCellAnchor>
  <xdr:twoCellAnchor>
    <xdr:from>
      <xdr:col>2</xdr:col>
      <xdr:colOff>959068</xdr:colOff>
      <xdr:row>150</xdr:row>
      <xdr:rowOff>137948</xdr:rowOff>
    </xdr:from>
    <xdr:to>
      <xdr:col>5</xdr:col>
      <xdr:colOff>532085</xdr:colOff>
      <xdr:row>152</xdr:row>
      <xdr:rowOff>32845</xdr:rowOff>
    </xdr:to>
    <xdr:sp macro="" textlink="">
      <xdr:nvSpPr>
        <xdr:cNvPr id="9" name="TekstSylinder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955175E-0BF9-4610-8F28-78DA1FA8BD56}"/>
            </a:ext>
          </a:extLst>
        </xdr:cNvPr>
        <xdr:cNvSpPr txBox="1"/>
      </xdr:nvSpPr>
      <xdr:spPr>
        <a:xfrm>
          <a:off x="1063843" y="15416048"/>
          <a:ext cx="2782942" cy="2187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b-NO" sz="1100"/>
        </a:p>
      </xdr:txBody>
    </xdr:sp>
    <xdr:clientData/>
  </xdr:twoCellAnchor>
  <xdr:twoCellAnchor editAs="absolute">
    <xdr:from>
      <xdr:col>6</xdr:col>
      <xdr:colOff>444500</xdr:colOff>
      <xdr:row>155</xdr:row>
      <xdr:rowOff>152400</xdr:rowOff>
    </xdr:from>
    <xdr:to>
      <xdr:col>8</xdr:col>
      <xdr:colOff>32232</xdr:colOff>
      <xdr:row>156</xdr:row>
      <xdr:rowOff>284311</xdr:rowOff>
    </xdr:to>
    <xdr:pic>
      <xdr:nvPicPr>
        <xdr:cNvPr id="10" name="Grafikk 4">
          <a:extLst>
            <a:ext uri="{FF2B5EF4-FFF2-40B4-BE49-F238E27FC236}">
              <a16:creationId xmlns:a16="http://schemas.microsoft.com/office/drawing/2014/main" id="{2C951EC4-A7CC-418B-8433-99656F411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4629150" y="24733250"/>
          <a:ext cx="1251432" cy="3922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2541</xdr:colOff>
      <xdr:row>249</xdr:row>
      <xdr:rowOff>136525</xdr:rowOff>
    </xdr:from>
    <xdr:to>
      <xdr:col>7</xdr:col>
      <xdr:colOff>868046</xdr:colOff>
      <xdr:row>252</xdr:row>
      <xdr:rowOff>76200</xdr:rowOff>
    </xdr:to>
    <xdr:sp macro="" textlink="">
      <xdr:nvSpPr>
        <xdr:cNvPr id="4" name="TekstSylinder 3">
          <a:extLst>
            <a:ext uri="{FF2B5EF4-FFF2-40B4-BE49-F238E27FC236}">
              <a16:creationId xmlns:a16="http://schemas.microsoft.com/office/drawing/2014/main" id="{9A091457-3D24-D721-DE7B-148AD502DF18}"/>
            </a:ext>
          </a:extLst>
        </xdr:cNvPr>
        <xdr:cNvSpPr txBox="1"/>
      </xdr:nvSpPr>
      <xdr:spPr>
        <a:xfrm>
          <a:off x="78741" y="56134000"/>
          <a:ext cx="5732780" cy="4254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Interessenter som etter nye skatteregler nå har fått betegnelsen "kapitalskogeiere", </a:t>
          </a:r>
          <a:r>
            <a:rPr lang="nb-NO" sz="1200"/>
            <a:t> </a:t>
          </a: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kan dekke hele beløpet inkl. mva med skogfond med skattefordel.</a:t>
          </a:r>
          <a:r>
            <a:rPr lang="nb-NO" sz="1200"/>
            <a:t> </a:t>
          </a:r>
          <a:endParaRPr lang="nb-NO" sz="1200" baseline="0"/>
        </a:p>
      </xdr:txBody>
    </xdr:sp>
    <xdr:clientData/>
  </xdr:twoCellAnchor>
  <xdr:twoCellAnchor editAs="oneCell">
    <xdr:from>
      <xdr:col>1</xdr:col>
      <xdr:colOff>47624</xdr:colOff>
      <xdr:row>0</xdr:row>
      <xdr:rowOff>88145</xdr:rowOff>
    </xdr:from>
    <xdr:to>
      <xdr:col>2</xdr:col>
      <xdr:colOff>601624</xdr:colOff>
      <xdr:row>2</xdr:row>
      <xdr:rowOff>76199</xdr:rowOff>
    </xdr:to>
    <xdr:pic>
      <xdr:nvPicPr>
        <xdr:cNvPr id="15" name="Grafikk 14">
          <a:extLst>
            <a:ext uri="{FF2B5EF4-FFF2-40B4-BE49-F238E27FC236}">
              <a16:creationId xmlns:a16="http://schemas.microsoft.com/office/drawing/2014/main" id="{31B6E3A2-951D-4816-2DDC-87754CCFF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199" y="88145"/>
          <a:ext cx="601625" cy="607179"/>
        </a:xfrm>
        <a:prstGeom prst="rect">
          <a:avLst/>
        </a:prstGeom>
      </xdr:spPr>
    </xdr:pic>
    <xdr:clientData/>
  </xdr:twoCellAnchor>
  <xdr:twoCellAnchor editAs="absolute">
    <xdr:from>
      <xdr:col>6</xdr:col>
      <xdr:colOff>590438</xdr:colOff>
      <xdr:row>254</xdr:row>
      <xdr:rowOff>127001</xdr:rowOff>
    </xdr:from>
    <xdr:to>
      <xdr:col>7</xdr:col>
      <xdr:colOff>857250</xdr:colOff>
      <xdr:row>255</xdr:row>
      <xdr:rowOff>228601</xdr:rowOff>
    </xdr:to>
    <xdr:pic>
      <xdr:nvPicPr>
        <xdr:cNvPr id="3" name="Grafikk 4">
          <a:extLst>
            <a:ext uri="{FF2B5EF4-FFF2-40B4-BE49-F238E27FC236}">
              <a16:creationId xmlns:a16="http://schemas.microsoft.com/office/drawing/2014/main" id="{F3980F6E-2448-477C-AC41-8A7BA76B5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4775088" y="41033701"/>
          <a:ext cx="1041512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228</xdr:row>
      <xdr:rowOff>0</xdr:rowOff>
    </xdr:from>
    <xdr:to>
      <xdr:col>7</xdr:col>
      <xdr:colOff>605141</xdr:colOff>
      <xdr:row>239</xdr:row>
      <xdr:rowOff>146628</xdr:rowOff>
    </xdr:to>
    <xdr:sp macro="" textlink="">
      <xdr:nvSpPr>
        <xdr:cNvPr id="6" name="TekstSylinder 5">
          <a:extLst>
            <a:ext uri="{FF2B5EF4-FFF2-40B4-BE49-F238E27FC236}">
              <a16:creationId xmlns:a16="http://schemas.microsoft.com/office/drawing/2014/main" id="{E4BB0974-3592-4B38-A484-F3413B483B52}"/>
            </a:ext>
          </a:extLst>
        </xdr:cNvPr>
        <xdr:cNvSpPr txBox="1"/>
      </xdr:nvSpPr>
      <xdr:spPr>
        <a:xfrm>
          <a:off x="82550" y="36893500"/>
          <a:ext cx="5481941" cy="1962728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300"/>
            </a:lnSpc>
          </a:pPr>
          <a:r>
            <a:rPr lang="nb-NO" sz="1600" b="1" u="sng" baseline="0"/>
            <a:t>Skogfond</a:t>
          </a:r>
        </a:p>
        <a:p>
          <a:pPr>
            <a:lnSpc>
              <a:spcPts val="1300"/>
            </a:lnSpc>
          </a:pPr>
          <a:br>
            <a:rPr lang="nb-NO" sz="1200" baseline="0"/>
          </a:br>
          <a:r>
            <a:rPr lang="nb-NO" sz="1200" baseline="0"/>
            <a:t>Ønsker du å betale med skogfond (og få 85 % skattefordel) har du flere alternativer for betaling: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r>
            <a:rPr lang="nb-NO" sz="1200" baseline="0"/>
            <a:t>1. Få tilgang til egen skogfondskonto på </a:t>
          </a:r>
          <a:r>
            <a:rPr lang="nb-NO" sz="1200" u="sng" baseline="0"/>
            <a:t>www.skogfond.no</a:t>
          </a:r>
          <a:r>
            <a:rPr lang="nb-NO" sz="1200" u="none" baseline="0"/>
            <a:t> eller </a:t>
          </a:r>
          <a:r>
            <a:rPr lang="nb-NO" sz="1200" u="sng" baseline="0"/>
            <a:t>www.Altinn.no</a:t>
          </a:r>
          <a:r>
            <a:rPr lang="nb-NO" sz="1200" u="none" baseline="0"/>
            <a:t>.</a:t>
          </a:r>
          <a:r>
            <a:rPr lang="nb-NO" sz="1200" baseline="0"/>
            <a:t> Her kan du enkelt legge inn skogfondskravet selv. 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r>
            <a:rPr lang="nb-NO" sz="1200" baseline="0"/>
            <a:t>2. Videresende beregningen til skogbruksansvarlig i kommunen og be om at riktig beløp belastes skogfondskontoen din.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endParaRPr lang="nb-NO" sz="1200" b="0" baseline="0"/>
        </a:p>
        <a:p>
          <a:pPr>
            <a:lnSpc>
              <a:spcPts val="1200"/>
            </a:lnSpc>
          </a:pPr>
          <a:endParaRPr lang="nb-NO" sz="1200" baseline="0"/>
        </a:p>
        <a:p>
          <a:pPr>
            <a:lnSpc>
              <a:spcPts val="1100"/>
            </a:lnSpc>
          </a:pPr>
          <a:endParaRPr lang="nb-NO" sz="1200" baseline="0"/>
        </a:p>
        <a:p>
          <a:pPr>
            <a:lnSpc>
              <a:spcPts val="1200"/>
            </a:lnSpc>
          </a:pPr>
          <a:endParaRPr lang="nb-NO" sz="1200" baseline="0"/>
        </a:p>
      </xdr:txBody>
    </xdr:sp>
    <xdr:clientData/>
  </xdr:twoCellAnchor>
  <xdr:twoCellAnchor>
    <xdr:from>
      <xdr:col>2</xdr:col>
      <xdr:colOff>2541</xdr:colOff>
      <xdr:row>249</xdr:row>
      <xdr:rowOff>136525</xdr:rowOff>
    </xdr:from>
    <xdr:to>
      <xdr:col>7</xdr:col>
      <xdr:colOff>868046</xdr:colOff>
      <xdr:row>252</xdr:row>
      <xdr:rowOff>76200</xdr:rowOff>
    </xdr:to>
    <xdr:sp macro="" textlink="">
      <xdr:nvSpPr>
        <xdr:cNvPr id="7" name="TekstSylinder 6">
          <a:extLst>
            <a:ext uri="{FF2B5EF4-FFF2-40B4-BE49-F238E27FC236}">
              <a16:creationId xmlns:a16="http://schemas.microsoft.com/office/drawing/2014/main" id="{8FB37DC9-56D5-43E9-A893-5FFA2C9C5139}"/>
            </a:ext>
          </a:extLst>
        </xdr:cNvPr>
        <xdr:cNvSpPr txBox="1"/>
      </xdr:nvSpPr>
      <xdr:spPr>
        <a:xfrm>
          <a:off x="78741" y="9813925"/>
          <a:ext cx="5504180" cy="4254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Dersom</a:t>
          </a:r>
          <a:r>
            <a:rPr lang="nb-NO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du er </a:t>
          </a:r>
          <a:r>
            <a:rPr lang="nb-NO" sz="1100" b="1" i="0" u="sng" strike="noStrike">
              <a:solidFill>
                <a:srgbClr val="4B1FED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kapitalskogeier</a:t>
          </a:r>
          <a:r>
            <a:rPr lang="nb-NO" sz="1100" b="1" i="0" u="sng" strike="noStrike">
              <a:solidFill>
                <a:srgbClr val="4B1FED"/>
              </a:solidFill>
              <a:effectLst/>
              <a:latin typeface="+mn-lt"/>
              <a:ea typeface="+mn-ea"/>
              <a:cs typeface="+mn-cs"/>
            </a:rPr>
            <a:t> etter gjeldende skatteregler</a:t>
          </a: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kan du dekke hele beløpet inkl. mva med skogfond med skattefordel.</a:t>
          </a:r>
          <a:r>
            <a:rPr lang="nb-NO" sz="1200"/>
            <a:t> </a:t>
          </a:r>
          <a:endParaRPr lang="nb-NO" sz="1200" baseline="0"/>
        </a:p>
      </xdr:txBody>
    </xdr:sp>
    <xdr:clientData/>
  </xdr:twoCellAnchor>
  <xdr:twoCellAnchor>
    <xdr:from>
      <xdr:col>2</xdr:col>
      <xdr:colOff>959068</xdr:colOff>
      <xdr:row>249</xdr:row>
      <xdr:rowOff>137948</xdr:rowOff>
    </xdr:from>
    <xdr:to>
      <xdr:col>5</xdr:col>
      <xdr:colOff>532085</xdr:colOff>
      <xdr:row>251</xdr:row>
      <xdr:rowOff>32845</xdr:rowOff>
    </xdr:to>
    <xdr:sp macro="" textlink="">
      <xdr:nvSpPr>
        <xdr:cNvPr id="8" name="TekstSylinder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9621546-FFAD-47DB-AD69-7FB89D1BE097}"/>
            </a:ext>
          </a:extLst>
        </xdr:cNvPr>
        <xdr:cNvSpPr txBox="1"/>
      </xdr:nvSpPr>
      <xdr:spPr>
        <a:xfrm>
          <a:off x="1035268" y="9815348"/>
          <a:ext cx="2554342" cy="2187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b-NO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2541</xdr:colOff>
      <xdr:row>349</xdr:row>
      <xdr:rowOff>136525</xdr:rowOff>
    </xdr:from>
    <xdr:to>
      <xdr:col>7</xdr:col>
      <xdr:colOff>868046</xdr:colOff>
      <xdr:row>352</xdr:row>
      <xdr:rowOff>76200</xdr:rowOff>
    </xdr:to>
    <xdr:sp macro="" textlink="">
      <xdr:nvSpPr>
        <xdr:cNvPr id="4" name="TekstSylinder 3">
          <a:extLst>
            <a:ext uri="{FF2B5EF4-FFF2-40B4-BE49-F238E27FC236}">
              <a16:creationId xmlns:a16="http://schemas.microsoft.com/office/drawing/2014/main" id="{E241CCC9-4A2B-33B8-E373-DCA86DE8E854}"/>
            </a:ext>
          </a:extLst>
        </xdr:cNvPr>
        <xdr:cNvSpPr txBox="1"/>
      </xdr:nvSpPr>
      <xdr:spPr>
        <a:xfrm>
          <a:off x="78741" y="88519000"/>
          <a:ext cx="5732780" cy="4254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Interessenter som etter nye skatteregler nå har fått betegnelsen "kapitalskogeiere", </a:t>
          </a:r>
          <a:r>
            <a:rPr lang="nb-NO" sz="1200"/>
            <a:t> </a:t>
          </a: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kan dekke hele beløpet inkl. mva med skogfond med skattefordel.</a:t>
          </a:r>
          <a:r>
            <a:rPr lang="nb-NO" sz="1200"/>
            <a:t> </a:t>
          </a:r>
          <a:endParaRPr lang="nb-NO" sz="1200" baseline="0"/>
        </a:p>
      </xdr:txBody>
    </xdr:sp>
    <xdr:clientData/>
  </xdr:twoCellAnchor>
  <xdr:twoCellAnchor editAs="oneCell">
    <xdr:from>
      <xdr:col>2</xdr:col>
      <xdr:colOff>9525</xdr:colOff>
      <xdr:row>0</xdr:row>
      <xdr:rowOff>85373</xdr:rowOff>
    </xdr:from>
    <xdr:to>
      <xdr:col>2</xdr:col>
      <xdr:colOff>670525</xdr:colOff>
      <xdr:row>2</xdr:row>
      <xdr:rowOff>133350</xdr:rowOff>
    </xdr:to>
    <xdr:pic>
      <xdr:nvPicPr>
        <xdr:cNvPr id="15" name="Grafikk 14">
          <a:extLst>
            <a:ext uri="{FF2B5EF4-FFF2-40B4-BE49-F238E27FC236}">
              <a16:creationId xmlns:a16="http://schemas.microsoft.com/office/drawing/2014/main" id="{F1C375FD-0606-A162-541E-5D733C6A1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85373"/>
          <a:ext cx="661000" cy="667102"/>
        </a:xfrm>
        <a:prstGeom prst="rect">
          <a:avLst/>
        </a:prstGeom>
      </xdr:spPr>
    </xdr:pic>
    <xdr:clientData/>
  </xdr:twoCellAnchor>
  <xdr:twoCellAnchor editAs="absolute">
    <xdr:from>
      <xdr:col>6</xdr:col>
      <xdr:colOff>469788</xdr:colOff>
      <xdr:row>354</xdr:row>
      <xdr:rowOff>180975</xdr:rowOff>
    </xdr:from>
    <xdr:to>
      <xdr:col>8</xdr:col>
      <xdr:colOff>66675</xdr:colOff>
      <xdr:row>355</xdr:row>
      <xdr:rowOff>339725</xdr:rowOff>
    </xdr:to>
    <xdr:pic>
      <xdr:nvPicPr>
        <xdr:cNvPr id="3" name="Grafikk 4">
          <a:extLst>
            <a:ext uri="{FF2B5EF4-FFF2-40B4-BE49-F238E27FC236}">
              <a16:creationId xmlns:a16="http://schemas.microsoft.com/office/drawing/2014/main" id="{F9271F1D-1BAA-4254-93B9-33007B309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4641738" y="56492775"/>
          <a:ext cx="1254237" cy="415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328</xdr:row>
      <xdr:rowOff>0</xdr:rowOff>
    </xdr:from>
    <xdr:to>
      <xdr:col>7</xdr:col>
      <xdr:colOff>605141</xdr:colOff>
      <xdr:row>339</xdr:row>
      <xdr:rowOff>146628</xdr:rowOff>
    </xdr:to>
    <xdr:sp macro="" textlink="">
      <xdr:nvSpPr>
        <xdr:cNvPr id="5" name="TekstSylinder 4">
          <a:extLst>
            <a:ext uri="{FF2B5EF4-FFF2-40B4-BE49-F238E27FC236}">
              <a16:creationId xmlns:a16="http://schemas.microsoft.com/office/drawing/2014/main" id="{DB984C1D-DC77-4622-9B7B-CE3D4B525C64}"/>
            </a:ext>
          </a:extLst>
        </xdr:cNvPr>
        <xdr:cNvSpPr txBox="1"/>
      </xdr:nvSpPr>
      <xdr:spPr>
        <a:xfrm>
          <a:off x="82550" y="53390800"/>
          <a:ext cx="5481941" cy="1962728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300"/>
            </a:lnSpc>
          </a:pPr>
          <a:r>
            <a:rPr lang="nb-NO" sz="1600" b="1" u="sng" baseline="0"/>
            <a:t>Skogfond</a:t>
          </a:r>
        </a:p>
        <a:p>
          <a:pPr>
            <a:lnSpc>
              <a:spcPts val="1300"/>
            </a:lnSpc>
          </a:pPr>
          <a:br>
            <a:rPr lang="nb-NO" sz="1200" baseline="0"/>
          </a:br>
          <a:r>
            <a:rPr lang="nb-NO" sz="1200" baseline="0"/>
            <a:t>Ønsker du å betale med skogfond (og få 85 % skattefordel) har du flere alternativer for betaling: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r>
            <a:rPr lang="nb-NO" sz="1200" baseline="0"/>
            <a:t>1. Få tilgang til egen skogfondskonto på </a:t>
          </a:r>
          <a:r>
            <a:rPr lang="nb-NO" sz="1200" u="sng" baseline="0"/>
            <a:t>www.skogfond.no</a:t>
          </a:r>
          <a:r>
            <a:rPr lang="nb-NO" sz="1200" u="none" baseline="0"/>
            <a:t> eller </a:t>
          </a:r>
          <a:r>
            <a:rPr lang="nb-NO" sz="1200" u="sng" baseline="0"/>
            <a:t>www.Altinn.no</a:t>
          </a:r>
          <a:r>
            <a:rPr lang="nb-NO" sz="1200" u="none" baseline="0"/>
            <a:t>.</a:t>
          </a:r>
          <a:r>
            <a:rPr lang="nb-NO" sz="1200" baseline="0"/>
            <a:t> Her kan du enkelt legge inn skogfondskravet selv. 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r>
            <a:rPr lang="nb-NO" sz="1200" baseline="0"/>
            <a:t>2. Videresende beregningen til skogbruksansvarlig i kommunen og be om at riktig beløp belastes skogfondskontoen din.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endParaRPr lang="nb-NO" sz="1200" b="0" baseline="0"/>
        </a:p>
        <a:p>
          <a:pPr>
            <a:lnSpc>
              <a:spcPts val="1200"/>
            </a:lnSpc>
          </a:pPr>
          <a:endParaRPr lang="nb-NO" sz="1200" baseline="0"/>
        </a:p>
        <a:p>
          <a:pPr>
            <a:lnSpc>
              <a:spcPts val="1100"/>
            </a:lnSpc>
          </a:pPr>
          <a:endParaRPr lang="nb-NO" sz="1200" baseline="0"/>
        </a:p>
        <a:p>
          <a:pPr>
            <a:lnSpc>
              <a:spcPts val="1200"/>
            </a:lnSpc>
          </a:pPr>
          <a:endParaRPr lang="nb-NO" sz="1200" baseline="0"/>
        </a:p>
      </xdr:txBody>
    </xdr:sp>
    <xdr:clientData/>
  </xdr:twoCellAnchor>
  <xdr:twoCellAnchor>
    <xdr:from>
      <xdr:col>2</xdr:col>
      <xdr:colOff>2541</xdr:colOff>
      <xdr:row>349</xdr:row>
      <xdr:rowOff>136525</xdr:rowOff>
    </xdr:from>
    <xdr:to>
      <xdr:col>7</xdr:col>
      <xdr:colOff>868046</xdr:colOff>
      <xdr:row>352</xdr:row>
      <xdr:rowOff>76200</xdr:rowOff>
    </xdr:to>
    <xdr:sp macro="" textlink="">
      <xdr:nvSpPr>
        <xdr:cNvPr id="8" name="TekstSylinder 7">
          <a:extLst>
            <a:ext uri="{FF2B5EF4-FFF2-40B4-BE49-F238E27FC236}">
              <a16:creationId xmlns:a16="http://schemas.microsoft.com/office/drawing/2014/main" id="{2D44250E-8F71-4885-9A6E-38893B75BC54}"/>
            </a:ext>
          </a:extLst>
        </xdr:cNvPr>
        <xdr:cNvSpPr txBox="1"/>
      </xdr:nvSpPr>
      <xdr:spPr>
        <a:xfrm>
          <a:off x="78741" y="9813925"/>
          <a:ext cx="5504180" cy="4254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Dersom</a:t>
          </a:r>
          <a:r>
            <a:rPr lang="nb-NO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du er </a:t>
          </a:r>
          <a:r>
            <a:rPr lang="nb-NO" sz="1100" b="1" i="0" u="sng" strike="noStrike">
              <a:solidFill>
                <a:srgbClr val="4B1FED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kapitalskogeier</a:t>
          </a:r>
          <a:r>
            <a:rPr lang="nb-NO" sz="1100" b="1" i="0" u="sng" strike="noStrike">
              <a:solidFill>
                <a:srgbClr val="4B1FED"/>
              </a:solidFill>
              <a:effectLst/>
              <a:latin typeface="+mn-lt"/>
              <a:ea typeface="+mn-ea"/>
              <a:cs typeface="+mn-cs"/>
            </a:rPr>
            <a:t> etter gjeldende skatteregler</a:t>
          </a: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kan du dekke hele beløpet inkl. mva med skogfond med skattefordel.</a:t>
          </a:r>
          <a:r>
            <a:rPr lang="nb-NO" sz="1200"/>
            <a:t> </a:t>
          </a:r>
          <a:endParaRPr lang="nb-NO" sz="1200" baseline="0"/>
        </a:p>
      </xdr:txBody>
    </xdr:sp>
    <xdr:clientData/>
  </xdr:twoCellAnchor>
  <xdr:twoCellAnchor>
    <xdr:from>
      <xdr:col>2</xdr:col>
      <xdr:colOff>959068</xdr:colOff>
      <xdr:row>349</xdr:row>
      <xdr:rowOff>137948</xdr:rowOff>
    </xdr:from>
    <xdr:to>
      <xdr:col>5</xdr:col>
      <xdr:colOff>532085</xdr:colOff>
      <xdr:row>351</xdr:row>
      <xdr:rowOff>32845</xdr:rowOff>
    </xdr:to>
    <xdr:sp macro="" textlink="">
      <xdr:nvSpPr>
        <xdr:cNvPr id="9" name="TekstSylinder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34FEB38-7D9C-4CFC-BD11-CC5DC37C5831}"/>
            </a:ext>
          </a:extLst>
        </xdr:cNvPr>
        <xdr:cNvSpPr txBox="1"/>
      </xdr:nvSpPr>
      <xdr:spPr>
        <a:xfrm>
          <a:off x="1035268" y="9815348"/>
          <a:ext cx="2554342" cy="2187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b-NO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2541</xdr:colOff>
      <xdr:row>606</xdr:row>
      <xdr:rowOff>136525</xdr:rowOff>
    </xdr:from>
    <xdr:to>
      <xdr:col>7</xdr:col>
      <xdr:colOff>868046</xdr:colOff>
      <xdr:row>609</xdr:row>
      <xdr:rowOff>76200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916C5AFB-0A51-4AA3-828C-C93FF34F9D57}"/>
            </a:ext>
          </a:extLst>
        </xdr:cNvPr>
        <xdr:cNvSpPr txBox="1"/>
      </xdr:nvSpPr>
      <xdr:spPr>
        <a:xfrm>
          <a:off x="107316" y="96596200"/>
          <a:ext cx="5732780" cy="4254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Interessenter som etter nye skatteregler nå har fått betegnelsen "kapitalskogeiere", </a:t>
          </a:r>
          <a:r>
            <a:rPr lang="nb-NO" sz="1200"/>
            <a:t> </a:t>
          </a: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kan dekke hele beløpet inkl. mva med skogfond med skattefordel.</a:t>
          </a:r>
          <a:r>
            <a:rPr lang="nb-NO" sz="1200"/>
            <a:t> </a:t>
          </a:r>
          <a:endParaRPr lang="nb-NO" sz="1200" baseline="0"/>
        </a:p>
      </xdr:txBody>
    </xdr:sp>
    <xdr:clientData/>
  </xdr:twoCellAnchor>
  <xdr:twoCellAnchor editAs="oneCell">
    <xdr:from>
      <xdr:col>2</xdr:col>
      <xdr:colOff>95250</xdr:colOff>
      <xdr:row>0</xdr:row>
      <xdr:rowOff>97495</xdr:rowOff>
    </xdr:from>
    <xdr:to>
      <xdr:col>2</xdr:col>
      <xdr:colOff>95250</xdr:colOff>
      <xdr:row>4</xdr:row>
      <xdr:rowOff>23396</xdr:rowOff>
    </xdr:to>
    <xdr:pic>
      <xdr:nvPicPr>
        <xdr:cNvPr id="3" name="Grafikk 14">
          <a:extLst>
            <a:ext uri="{FF2B5EF4-FFF2-40B4-BE49-F238E27FC236}">
              <a16:creationId xmlns:a16="http://schemas.microsoft.com/office/drawing/2014/main" id="{C8826CF7-2732-4E07-8379-6EF112B9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97495"/>
          <a:ext cx="571500" cy="573601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580</xdr:row>
      <xdr:rowOff>0</xdr:rowOff>
    </xdr:from>
    <xdr:to>
      <xdr:col>7</xdr:col>
      <xdr:colOff>605141</xdr:colOff>
      <xdr:row>591</xdr:row>
      <xdr:rowOff>146628</xdr:rowOff>
    </xdr:to>
    <xdr:sp macro="" textlink="">
      <xdr:nvSpPr>
        <xdr:cNvPr id="4" name="TekstSylinder 3">
          <a:extLst>
            <a:ext uri="{FF2B5EF4-FFF2-40B4-BE49-F238E27FC236}">
              <a16:creationId xmlns:a16="http://schemas.microsoft.com/office/drawing/2014/main" id="{33F1218E-5DBA-4A17-AA61-252B9AE29EF2}"/>
            </a:ext>
          </a:extLst>
        </xdr:cNvPr>
        <xdr:cNvSpPr txBox="1"/>
      </xdr:nvSpPr>
      <xdr:spPr>
        <a:xfrm>
          <a:off x="104775" y="93192600"/>
          <a:ext cx="5472416" cy="1927803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300"/>
            </a:lnSpc>
          </a:pPr>
          <a:r>
            <a:rPr lang="nb-NO" sz="1600" b="1" u="sng" baseline="0"/>
            <a:t>Skogfond</a:t>
          </a:r>
        </a:p>
        <a:p>
          <a:pPr>
            <a:lnSpc>
              <a:spcPts val="1300"/>
            </a:lnSpc>
          </a:pPr>
          <a:br>
            <a:rPr lang="nb-NO" sz="1200" baseline="0"/>
          </a:br>
          <a:r>
            <a:rPr lang="nb-NO" sz="1200" baseline="0"/>
            <a:t>Ønsker du å betale med skogfond (og få 85 % skattefordel) har du flere alternativer for betaling: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r>
            <a:rPr lang="nb-NO" sz="1200" baseline="0"/>
            <a:t>1. Få tilgang til egen skogfondskonto på </a:t>
          </a:r>
          <a:r>
            <a:rPr lang="nb-NO" sz="1200" u="sng" baseline="0"/>
            <a:t>www.skogfond.no</a:t>
          </a:r>
          <a:r>
            <a:rPr lang="nb-NO" sz="1200" u="none" baseline="0"/>
            <a:t> eller </a:t>
          </a:r>
          <a:r>
            <a:rPr lang="nb-NO" sz="1200" u="sng" baseline="0"/>
            <a:t>www.Altinn.no</a:t>
          </a:r>
          <a:r>
            <a:rPr lang="nb-NO" sz="1200" u="none" baseline="0"/>
            <a:t>.</a:t>
          </a:r>
          <a:r>
            <a:rPr lang="nb-NO" sz="1200" baseline="0"/>
            <a:t> Her kan du enkelt legge inn skogfondskravet selv. 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r>
            <a:rPr lang="nb-NO" sz="1200" baseline="0"/>
            <a:t>2. Videresende beregningen til skogbruksansvarlig i kommunen og be om at riktig beløp belastes skogfondskontoen din.</a:t>
          </a:r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endParaRPr lang="nb-NO" sz="1200" baseline="0"/>
        </a:p>
        <a:p>
          <a:pPr>
            <a:lnSpc>
              <a:spcPts val="1300"/>
            </a:lnSpc>
          </a:pPr>
          <a:endParaRPr lang="nb-NO" sz="1200" b="0" baseline="0"/>
        </a:p>
        <a:p>
          <a:pPr>
            <a:lnSpc>
              <a:spcPts val="1200"/>
            </a:lnSpc>
          </a:pPr>
          <a:endParaRPr lang="nb-NO" sz="1200" baseline="0"/>
        </a:p>
        <a:p>
          <a:pPr>
            <a:lnSpc>
              <a:spcPts val="1100"/>
            </a:lnSpc>
          </a:pPr>
          <a:endParaRPr lang="nb-NO" sz="1200" baseline="0"/>
        </a:p>
        <a:p>
          <a:pPr>
            <a:lnSpc>
              <a:spcPts val="1200"/>
            </a:lnSpc>
          </a:pPr>
          <a:endParaRPr lang="nb-NO" sz="1200" baseline="0"/>
        </a:p>
      </xdr:txBody>
    </xdr:sp>
    <xdr:clientData/>
  </xdr:twoCellAnchor>
  <xdr:twoCellAnchor>
    <xdr:from>
      <xdr:col>2</xdr:col>
      <xdr:colOff>2541</xdr:colOff>
      <xdr:row>606</xdr:row>
      <xdr:rowOff>136525</xdr:rowOff>
    </xdr:from>
    <xdr:to>
      <xdr:col>7</xdr:col>
      <xdr:colOff>868046</xdr:colOff>
      <xdr:row>609</xdr:row>
      <xdr:rowOff>76200</xdr:rowOff>
    </xdr:to>
    <xdr:sp macro="" textlink="">
      <xdr:nvSpPr>
        <xdr:cNvPr id="5" name="TekstSylinder 4">
          <a:extLst>
            <a:ext uri="{FF2B5EF4-FFF2-40B4-BE49-F238E27FC236}">
              <a16:creationId xmlns:a16="http://schemas.microsoft.com/office/drawing/2014/main" id="{91F34DA4-3CC4-4F68-80B6-D4C4744BD065}"/>
            </a:ext>
          </a:extLst>
        </xdr:cNvPr>
        <xdr:cNvSpPr txBox="1"/>
      </xdr:nvSpPr>
      <xdr:spPr>
        <a:xfrm>
          <a:off x="107316" y="96596200"/>
          <a:ext cx="5732780" cy="4254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200"/>
            </a:lnSpc>
          </a:pP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Dersom</a:t>
          </a:r>
          <a:r>
            <a:rPr lang="nb-NO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du er </a:t>
          </a:r>
          <a:r>
            <a:rPr lang="nb-NO" sz="1100" b="1" i="0" u="sng" strike="noStrike">
              <a:solidFill>
                <a:srgbClr val="4B1FED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kapitalskogeier</a:t>
          </a:r>
          <a:r>
            <a:rPr lang="nb-NO" sz="1100" b="1" i="0" u="sng" strike="noStrike">
              <a:solidFill>
                <a:srgbClr val="4B1FED"/>
              </a:solidFill>
              <a:effectLst/>
              <a:latin typeface="+mn-lt"/>
              <a:ea typeface="+mn-ea"/>
              <a:cs typeface="+mn-cs"/>
            </a:rPr>
            <a:t> etter gjeldende skatteregler</a:t>
          </a:r>
          <a:r>
            <a:rPr lang="nb-NO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kan du dekke hele beløpet inkl. mva med skogfond med skattefordel.</a:t>
          </a:r>
          <a:r>
            <a:rPr lang="nb-NO" sz="1200"/>
            <a:t> </a:t>
          </a:r>
          <a:endParaRPr lang="nb-NO" sz="1200" baseline="0"/>
        </a:p>
      </xdr:txBody>
    </xdr:sp>
    <xdr:clientData/>
  </xdr:twoCellAnchor>
  <xdr:twoCellAnchor>
    <xdr:from>
      <xdr:col>2</xdr:col>
      <xdr:colOff>959068</xdr:colOff>
      <xdr:row>606</xdr:row>
      <xdr:rowOff>137948</xdr:rowOff>
    </xdr:from>
    <xdr:to>
      <xdr:col>5</xdr:col>
      <xdr:colOff>532085</xdr:colOff>
      <xdr:row>608</xdr:row>
      <xdr:rowOff>32845</xdr:rowOff>
    </xdr:to>
    <xdr:sp macro="" textlink="">
      <xdr:nvSpPr>
        <xdr:cNvPr id="6" name="TekstSylinder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C2528C-DEC1-44B8-ADC2-E29980DCE29B}"/>
            </a:ext>
          </a:extLst>
        </xdr:cNvPr>
        <xdr:cNvSpPr txBox="1"/>
      </xdr:nvSpPr>
      <xdr:spPr>
        <a:xfrm>
          <a:off x="1063843" y="96597623"/>
          <a:ext cx="2782942" cy="2187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b-NO" sz="1100"/>
        </a:p>
      </xdr:txBody>
    </xdr:sp>
    <xdr:clientData/>
  </xdr:twoCellAnchor>
  <xdr:twoCellAnchor editAs="absolute">
    <xdr:from>
      <xdr:col>6</xdr:col>
      <xdr:colOff>501538</xdr:colOff>
      <xdr:row>611</xdr:row>
      <xdr:rowOff>190500</xdr:rowOff>
    </xdr:from>
    <xdr:to>
      <xdr:col>9</xdr:col>
      <xdr:colOff>0</xdr:colOff>
      <xdr:row>613</xdr:row>
      <xdr:rowOff>0</xdr:rowOff>
    </xdr:to>
    <xdr:pic>
      <xdr:nvPicPr>
        <xdr:cNvPr id="8" name="Grafikk 4">
          <a:extLst>
            <a:ext uri="{FF2B5EF4-FFF2-40B4-BE49-F238E27FC236}">
              <a16:creationId xmlns:a16="http://schemas.microsoft.com/office/drawing/2014/main" id="{504F8735-3DD5-45B0-A03F-5B76C2471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4702063" y="97212150"/>
          <a:ext cx="1260587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104774</xdr:colOff>
      <xdr:row>0</xdr:row>
      <xdr:rowOff>65884</xdr:rowOff>
    </xdr:from>
    <xdr:to>
      <xdr:col>2</xdr:col>
      <xdr:colOff>638174</xdr:colOff>
      <xdr:row>2</xdr:row>
      <xdr:rowOff>90825</xdr:rowOff>
    </xdr:to>
    <xdr:pic>
      <xdr:nvPicPr>
        <xdr:cNvPr id="9" name="Grafikk 13">
          <a:extLst>
            <a:ext uri="{FF2B5EF4-FFF2-40B4-BE49-F238E27FC236}">
              <a16:creationId xmlns:a16="http://schemas.microsoft.com/office/drawing/2014/main" id="{46C8D33A-1447-486E-B2E9-1712963B8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4" y="65884"/>
          <a:ext cx="638175" cy="6440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2.brreg.no/enhet/sok/index.jsp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proff.no/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proff.no/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proff.no/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tabColor rgb="FF0070C0"/>
    <pageSetUpPr fitToPage="1"/>
  </sheetPr>
  <dimension ref="A1:BH254"/>
  <sheetViews>
    <sheetView showGridLines="0" showRowColHeaders="0" tabSelected="1" workbookViewId="0">
      <selection activeCell="C13" sqref="C13:P13"/>
    </sheetView>
  </sheetViews>
  <sheetFormatPr baseColWidth="10" defaultColWidth="0" defaultRowHeight="0" customHeight="1" zeroHeight="1"/>
  <cols>
    <col min="1" max="1" width="2.5703125" style="45" customWidth="1"/>
    <col min="2" max="2" width="2.42578125" style="45" customWidth="1"/>
    <col min="3" max="12" width="11.42578125" style="134" customWidth="1"/>
    <col min="13" max="13" width="11.42578125" style="77" customWidth="1"/>
    <col min="14" max="15" width="11.42578125" style="45" customWidth="1"/>
    <col min="16" max="16" width="7.5703125" style="45" customWidth="1"/>
    <col min="17" max="17" width="2.42578125" style="45" customWidth="1"/>
    <col min="18" max="18" width="3" style="45" customWidth="1"/>
    <col min="19" max="60" width="0" style="46" hidden="1" customWidth="1"/>
    <col min="61" max="16384" width="11.42578125" style="46" hidden="1"/>
  </cols>
  <sheetData>
    <row r="1" spans="1:18" ht="15"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8" ht="47.25" customHeight="1">
      <c r="B2" s="47"/>
      <c r="C2" s="47"/>
      <c r="D2" s="48" t="s">
        <v>64</v>
      </c>
      <c r="E2" s="47"/>
      <c r="F2" s="47"/>
      <c r="G2" s="47"/>
      <c r="H2" s="47"/>
      <c r="I2" s="47"/>
      <c r="J2" s="47"/>
      <c r="K2" s="47"/>
      <c r="L2" s="47"/>
      <c r="M2" s="47"/>
      <c r="N2" s="49"/>
      <c r="O2" s="50"/>
      <c r="Q2" s="136" t="s">
        <v>0</v>
      </c>
      <c r="R2" s="136"/>
    </row>
    <row r="3" spans="1:18" ht="12" customHeight="1">
      <c r="B3" s="51"/>
      <c r="C3" s="47"/>
      <c r="D3" s="52"/>
      <c r="E3" s="52"/>
      <c r="F3" s="52"/>
      <c r="G3" s="52"/>
      <c r="H3" s="52"/>
      <c r="I3" s="52"/>
      <c r="J3" s="52"/>
      <c r="K3" s="51"/>
      <c r="L3" s="51"/>
      <c r="M3" s="51"/>
      <c r="N3" s="53" t="s">
        <v>66</v>
      </c>
      <c r="O3" s="54" t="s">
        <v>67</v>
      </c>
      <c r="P3" s="55"/>
      <c r="Q3" s="136"/>
      <c r="R3" s="136"/>
    </row>
    <row r="4" spans="1:18" s="56" customFormat="1" ht="3.75" customHeight="1"/>
    <row r="5" spans="1:18" ht="15.75" thickBot="1">
      <c r="A5" s="57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</row>
    <row r="6" spans="1:18" ht="45.75" customHeight="1">
      <c r="A6" s="57"/>
      <c r="B6" s="58"/>
      <c r="C6" s="59" t="s">
        <v>1</v>
      </c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1"/>
      <c r="R6" s="57"/>
    </row>
    <row r="7" spans="1:18" ht="15">
      <c r="A7" s="57"/>
      <c r="B7" s="62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4"/>
      <c r="R7" s="57"/>
    </row>
    <row r="8" spans="1:18" ht="15" customHeight="1">
      <c r="A8" s="57"/>
      <c r="B8" s="62"/>
      <c r="C8" s="137" t="s">
        <v>2</v>
      </c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65"/>
      <c r="R8" s="57"/>
    </row>
    <row r="9" spans="1:18" ht="15">
      <c r="A9" s="57"/>
      <c r="B9" s="62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65"/>
      <c r="R9" s="57"/>
    </row>
    <row r="10" spans="1:18" ht="15">
      <c r="A10" s="57"/>
      <c r="B10" s="62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65"/>
      <c r="R10" s="57"/>
    </row>
    <row r="11" spans="1:18" ht="15">
      <c r="A11" s="57"/>
      <c r="B11" s="62"/>
      <c r="C11" s="138" t="s">
        <v>3</v>
      </c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65"/>
      <c r="R11" s="57"/>
    </row>
    <row r="12" spans="1:18" ht="15">
      <c r="A12" s="57"/>
      <c r="B12" s="62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65"/>
      <c r="R12" s="57"/>
    </row>
    <row r="13" spans="1:18" ht="15" customHeight="1">
      <c r="A13" s="57"/>
      <c r="B13" s="62"/>
      <c r="C13" s="139" t="s">
        <v>4</v>
      </c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65"/>
      <c r="R13" s="57"/>
    </row>
    <row r="14" spans="1:18" ht="15">
      <c r="A14" s="57"/>
      <c r="B14" s="62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5"/>
      <c r="R14" s="57"/>
    </row>
    <row r="15" spans="1:18" ht="15" customHeight="1">
      <c r="A15" s="57"/>
      <c r="B15" s="62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67"/>
      <c r="R15" s="57"/>
    </row>
    <row r="16" spans="1:18" ht="18.75" customHeight="1">
      <c r="A16" s="57"/>
      <c r="B16" s="62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8"/>
      <c r="R16" s="57"/>
    </row>
    <row r="17" spans="1:18" ht="18.75" customHeight="1">
      <c r="A17" s="57"/>
      <c r="B17" s="62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8"/>
      <c r="R17" s="57"/>
    </row>
    <row r="18" spans="1:18" ht="18.75" customHeight="1">
      <c r="A18" s="57"/>
      <c r="B18" s="62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8"/>
      <c r="R18" s="57"/>
    </row>
    <row r="19" spans="1:18" ht="18.75" customHeight="1">
      <c r="A19" s="57"/>
      <c r="B19" s="62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8"/>
      <c r="R19" s="57"/>
    </row>
    <row r="20" spans="1:18" ht="15" customHeight="1">
      <c r="A20" s="57"/>
      <c r="B20" s="62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67"/>
      <c r="R20" s="57"/>
    </row>
    <row r="21" spans="1:18" ht="18.75" customHeight="1">
      <c r="A21" s="57"/>
      <c r="B21" s="62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8"/>
      <c r="R21" s="57"/>
    </row>
    <row r="22" spans="1:18" ht="18.75" customHeight="1">
      <c r="A22" s="57"/>
      <c r="B22" s="62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8"/>
      <c r="R22" s="57"/>
    </row>
    <row r="23" spans="1:18" ht="18.75" customHeight="1">
      <c r="A23" s="57"/>
      <c r="B23" s="62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8"/>
      <c r="R23" s="57"/>
    </row>
    <row r="24" spans="1:18" ht="3.75" customHeight="1" thickBot="1">
      <c r="A24" s="57"/>
      <c r="B24" s="62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8"/>
      <c r="R24" s="57"/>
    </row>
    <row r="25" spans="1:18" ht="18.75" customHeight="1">
      <c r="A25" s="57"/>
      <c r="B25" s="62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8"/>
      <c r="R25" s="57"/>
    </row>
    <row r="26" spans="1:18" ht="15" customHeight="1">
      <c r="A26" s="57"/>
      <c r="B26" s="62"/>
      <c r="C26" s="141" t="s">
        <v>5</v>
      </c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65"/>
      <c r="R26" s="57"/>
    </row>
    <row r="27" spans="1:18" ht="15" customHeight="1" thickBot="1">
      <c r="A27" s="57"/>
      <c r="B27" s="70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2"/>
      <c r="R27" s="57"/>
    </row>
    <row r="28" spans="1:18" ht="15">
      <c r="A28" s="57"/>
      <c r="B28" s="57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57"/>
      <c r="R28" s="57"/>
    </row>
    <row r="29" spans="1:18" ht="15">
      <c r="A29" s="57"/>
      <c r="B29" s="57"/>
      <c r="C29" s="74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</row>
    <row r="30" spans="1:18" s="56" customFormat="1" ht="3.75" customHeight="1"/>
    <row r="31" spans="1:18" s="3" customFormat="1" ht="27" customHeight="1">
      <c r="A31" s="115"/>
      <c r="B31" s="118"/>
      <c r="C31" s="135" t="s">
        <v>6</v>
      </c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19"/>
      <c r="O31" s="119"/>
      <c r="P31" s="119"/>
      <c r="Q31" s="119"/>
      <c r="R31" s="119"/>
    </row>
    <row r="32" spans="1:18" s="3" customFormat="1" ht="39.75" customHeight="1">
      <c r="A32" s="115"/>
      <c r="B32" s="115"/>
      <c r="C32" s="134" t="s">
        <v>7</v>
      </c>
      <c r="D32" s="134"/>
      <c r="E32" s="134"/>
      <c r="F32" s="134"/>
      <c r="G32" s="134"/>
      <c r="H32" s="134"/>
      <c r="I32" s="134"/>
      <c r="J32" s="134"/>
      <c r="K32" s="134"/>
      <c r="L32" s="134"/>
      <c r="M32" s="120"/>
      <c r="N32" s="117"/>
      <c r="O32" s="119"/>
      <c r="P32" s="119"/>
      <c r="Q32" s="119"/>
      <c r="R32" s="119"/>
    </row>
    <row r="33" spans="13:18" ht="15" hidden="1" customHeight="1">
      <c r="M33" s="121"/>
      <c r="P33" s="75"/>
    </row>
    <row r="34" spans="13:18" ht="15" hidden="1" customHeight="1">
      <c r="N34" s="76"/>
      <c r="O34" s="76"/>
      <c r="P34" s="76"/>
      <c r="Q34" s="76"/>
      <c r="R34" s="76"/>
    </row>
    <row r="35" spans="13:18" ht="15" hidden="1" customHeight="1">
      <c r="M35" s="122"/>
      <c r="N35" s="76"/>
      <c r="O35" s="76"/>
      <c r="P35" s="76"/>
      <c r="Q35" s="76"/>
      <c r="R35" s="76"/>
    </row>
    <row r="36" spans="13:18" ht="15.75" hidden="1" customHeight="1">
      <c r="M36" s="122"/>
      <c r="N36" s="76"/>
      <c r="O36" s="76"/>
      <c r="P36" s="76"/>
      <c r="Q36" s="76"/>
      <c r="R36" s="76"/>
    </row>
    <row r="37" spans="13:18" ht="15" hidden="1" customHeight="1"/>
    <row r="38" spans="13:18" ht="15" hidden="1" customHeight="1"/>
    <row r="39" spans="13:18" ht="15" hidden="1" customHeight="1"/>
    <row r="40" spans="13:18" ht="15" hidden="1" customHeight="1"/>
    <row r="41" spans="13:18" ht="15" hidden="1" customHeight="1"/>
    <row r="42" spans="13:18" ht="15" hidden="1" customHeight="1"/>
    <row r="43" spans="13:18" ht="15" hidden="1" customHeight="1"/>
    <row r="44" spans="13:18" ht="15" hidden="1" customHeight="1"/>
    <row r="45" spans="13:18" ht="15" hidden="1" customHeight="1"/>
    <row r="46" spans="13:18" ht="15" hidden="1" customHeight="1"/>
    <row r="47" spans="13:18" ht="15" hidden="1" customHeight="1"/>
    <row r="48" spans="13:18" ht="15" hidden="1" customHeight="1"/>
    <row r="49" ht="15" hidden="1" customHeight="1"/>
    <row r="50" ht="15" hidden="1" customHeight="1"/>
    <row r="51" ht="15" hidden="1" customHeight="1"/>
    <row r="52" ht="15" hidden="1" customHeight="1"/>
    <row r="53" ht="15" hidden="1" customHeight="1"/>
    <row r="54" ht="15" hidden="1" customHeight="1"/>
    <row r="55" ht="15" hidden="1" customHeight="1"/>
    <row r="56" ht="15" hidden="1" customHeight="1"/>
    <row r="57" ht="15" hidden="1" customHeight="1"/>
    <row r="58" ht="15" hidden="1" customHeight="1"/>
    <row r="59" ht="15" hidden="1" customHeight="1"/>
    <row r="60" ht="15" hidden="1" customHeight="1"/>
    <row r="61" ht="15" hidden="1" customHeight="1"/>
    <row r="62" ht="15" hidden="1" customHeight="1"/>
    <row r="63" ht="15" hidden="1" customHeight="1"/>
    <row r="64" ht="15" hidden="1" customHeight="1"/>
    <row r="65" ht="15" hidden="1" customHeight="1"/>
    <row r="66" ht="15" hidden="1" customHeight="1"/>
    <row r="67" ht="15" hidden="1" customHeight="1"/>
    <row r="68" ht="15" hidden="1" customHeight="1"/>
    <row r="69" ht="15" hidden="1" customHeight="1"/>
    <row r="70" ht="15" hidden="1" customHeight="1"/>
    <row r="71" ht="15" hidden="1" customHeight="1"/>
    <row r="72" ht="15" hidden="1" customHeight="1"/>
    <row r="73" ht="15" hidden="1" customHeight="1"/>
    <row r="74" ht="15" hidden="1" customHeight="1"/>
    <row r="75" ht="15" hidden="1" customHeight="1"/>
    <row r="76" ht="15" hidden="1" customHeight="1"/>
    <row r="77" ht="15" hidden="1" customHeight="1"/>
    <row r="78" ht="15" hidden="1" customHeight="1"/>
    <row r="79" ht="15" hidden="1" customHeight="1"/>
    <row r="80" ht="15" hidden="1" customHeight="1"/>
    <row r="81" ht="15" hidden="1" customHeight="1"/>
    <row r="82" ht="15" hidden="1" customHeight="1"/>
    <row r="83" ht="15" hidden="1" customHeight="1"/>
    <row r="84" ht="15" hidden="1" customHeight="1"/>
    <row r="85" ht="15" hidden="1" customHeight="1"/>
    <row r="86" ht="15" hidden="1" customHeight="1"/>
    <row r="87" ht="15" hidden="1" customHeight="1"/>
    <row r="88" ht="15" hidden="1" customHeight="1"/>
    <row r="89" ht="15" hidden="1" customHeight="1"/>
    <row r="90" ht="15" hidden="1" customHeight="1"/>
    <row r="91" ht="15" hidden="1" customHeight="1"/>
    <row r="92" ht="15" hidden="1" customHeight="1"/>
    <row r="93" ht="15" hidden="1" customHeight="1"/>
    <row r="94" ht="15" hidden="1" customHeight="1"/>
    <row r="95" ht="15" hidden="1" customHeight="1"/>
    <row r="96" ht="15" hidden="1" customHeight="1"/>
    <row r="97" ht="15" hidden="1" customHeight="1"/>
    <row r="98" ht="15" hidden="1" customHeight="1"/>
    <row r="99" ht="15" hidden="1" customHeight="1"/>
    <row r="100" ht="15" hidden="1" customHeight="1"/>
    <row r="101" ht="15" hidden="1" customHeight="1"/>
    <row r="102" ht="15" hidden="1" customHeight="1"/>
    <row r="103" ht="15" hidden="1" customHeight="1"/>
    <row r="104" ht="15" hidden="1" customHeight="1"/>
    <row r="105" ht="15" hidden="1" customHeight="1"/>
    <row r="106" ht="15" hidden="1" customHeight="1"/>
    <row r="107" ht="15" hidden="1" customHeight="1"/>
    <row r="108" ht="15" hidden="1" customHeight="1"/>
    <row r="109" ht="15" hidden="1" customHeight="1"/>
    <row r="110" ht="15" hidden="1" customHeight="1"/>
    <row r="111" ht="15" hidden="1" customHeight="1"/>
    <row r="112" ht="15" hidden="1" customHeight="1"/>
    <row r="113" ht="15" hidden="1" customHeight="1"/>
    <row r="114" ht="15" hidden="1" customHeight="1"/>
    <row r="115" ht="15" hidden="1" customHeight="1"/>
    <row r="116" ht="15" hidden="1" customHeight="1"/>
    <row r="117" ht="15" hidden="1" customHeight="1"/>
    <row r="118" ht="15" hidden="1" customHeight="1"/>
    <row r="119" ht="15" hidden="1" customHeight="1"/>
    <row r="120" ht="15" hidden="1" customHeight="1"/>
    <row r="121" ht="15" hidden="1" customHeight="1"/>
    <row r="122" ht="15" hidden="1" customHeight="1"/>
    <row r="123" ht="15" hidden="1" customHeight="1"/>
    <row r="124" ht="15" hidden="1" customHeight="1"/>
    <row r="125" ht="15" hidden="1" customHeight="1"/>
    <row r="126" ht="15" hidden="1" customHeight="1"/>
    <row r="127" ht="15" hidden="1" customHeight="1"/>
    <row r="128" ht="15" hidden="1" customHeight="1"/>
    <row r="129" ht="15" hidden="1" customHeight="1"/>
    <row r="130" ht="15" hidden="1" customHeight="1"/>
    <row r="131" ht="15" hidden="1" customHeight="1"/>
    <row r="132" ht="15" hidden="1" customHeight="1"/>
    <row r="133" ht="15" hidden="1" customHeight="1"/>
    <row r="134" ht="15" hidden="1" customHeight="1"/>
    <row r="135" ht="15" hidden="1" customHeight="1"/>
    <row r="136" ht="15" hidden="1" customHeight="1"/>
    <row r="137" ht="15" hidden="1" customHeight="1"/>
    <row r="138" ht="15" hidden="1" customHeight="1"/>
    <row r="139" ht="15" hidden="1" customHeight="1"/>
    <row r="140" ht="15" hidden="1" customHeight="1"/>
    <row r="141" ht="15" hidden="1" customHeight="1"/>
    <row r="142" ht="15" hidden="1" customHeight="1"/>
    <row r="143" ht="15" hidden="1" customHeight="1"/>
    <row r="144" ht="15" hidden="1" customHeight="1"/>
    <row r="145" ht="15" hidden="1" customHeight="1"/>
    <row r="146" ht="15" hidden="1" customHeight="1"/>
    <row r="147" ht="15" hidden="1" customHeight="1"/>
    <row r="148" ht="15" hidden="1" customHeight="1"/>
    <row r="149" ht="15" hidden="1" customHeight="1"/>
    <row r="150" ht="15" hidden="1" customHeight="1"/>
    <row r="151" ht="15" hidden="1" customHeight="1"/>
    <row r="152" ht="15" hidden="1" customHeight="1"/>
    <row r="153" ht="15" hidden="1" customHeight="1"/>
    <row r="154" ht="15" hidden="1" customHeight="1"/>
    <row r="155" ht="15" hidden="1" customHeight="1"/>
    <row r="156" ht="15" hidden="1" customHeight="1"/>
    <row r="157" ht="15" hidden="1" customHeight="1"/>
    <row r="158" ht="15" hidden="1" customHeight="1"/>
    <row r="159" ht="15" hidden="1" customHeight="1"/>
    <row r="160" ht="15" hidden="1" customHeight="1"/>
    <row r="161" ht="15" hidden="1" customHeight="1"/>
    <row r="162" ht="15" hidden="1" customHeight="1"/>
    <row r="163" ht="15" hidden="1" customHeight="1"/>
    <row r="164" ht="15" hidden="1" customHeight="1"/>
    <row r="165" ht="15" hidden="1" customHeight="1"/>
    <row r="166" ht="15" hidden="1" customHeight="1"/>
    <row r="167" ht="15" hidden="1" customHeight="1"/>
    <row r="168" ht="15" hidden="1" customHeight="1"/>
    <row r="169" ht="15" hidden="1" customHeight="1"/>
    <row r="170" ht="15" hidden="1" customHeight="1"/>
    <row r="171" ht="15" hidden="1" customHeight="1"/>
    <row r="172" ht="15" hidden="1" customHeight="1"/>
    <row r="173" ht="15" hidden="1" customHeight="1"/>
    <row r="174" ht="15" hidden="1" customHeight="1"/>
    <row r="175" ht="15" hidden="1" customHeight="1"/>
    <row r="176" ht="15" hidden="1" customHeight="1"/>
    <row r="177" ht="15" hidden="1" customHeight="1"/>
    <row r="178" ht="15" hidden="1" customHeight="1"/>
    <row r="179" ht="15" hidden="1" customHeight="1"/>
    <row r="180" ht="15" hidden="1" customHeight="1"/>
    <row r="181" ht="15" hidden="1" customHeight="1"/>
    <row r="182" ht="15" hidden="1" customHeight="1"/>
    <row r="183" ht="15" hidden="1" customHeight="1"/>
    <row r="184" ht="15" hidden="1" customHeight="1"/>
    <row r="185" ht="15" hidden="1" customHeight="1"/>
    <row r="186" ht="15" hidden="1" customHeight="1"/>
    <row r="187" ht="15" hidden="1" customHeight="1"/>
    <row r="188" ht="15" hidden="1" customHeight="1"/>
    <row r="189" ht="15" hidden="1" customHeight="1"/>
    <row r="190" ht="15" hidden="1" customHeight="1"/>
    <row r="191" ht="15" hidden="1" customHeight="1"/>
    <row r="192" ht="15" hidden="1" customHeight="1"/>
    <row r="193" ht="15" hidden="1" customHeight="1"/>
    <row r="194" ht="15" hidden="1" customHeight="1"/>
    <row r="195" ht="15" hidden="1" customHeight="1"/>
    <row r="196" ht="15" hidden="1" customHeight="1"/>
    <row r="197" ht="15" hidden="1" customHeight="1"/>
    <row r="198" ht="15" hidden="1" customHeight="1"/>
    <row r="199" ht="15" hidden="1" customHeight="1"/>
    <row r="200" ht="15" hidden="1" customHeight="1"/>
    <row r="201" ht="15" hidden="1" customHeight="1"/>
    <row r="202" ht="15" hidden="1" customHeight="1"/>
    <row r="203" ht="15" hidden="1" customHeight="1"/>
    <row r="204" ht="15" hidden="1" customHeight="1"/>
    <row r="205" ht="15" hidden="1" customHeight="1"/>
    <row r="206" ht="15" hidden="1" customHeight="1"/>
    <row r="207" ht="15" hidden="1" customHeight="1"/>
    <row r="208" ht="15" hidden="1" customHeight="1"/>
    <row r="209" ht="15" hidden="1" customHeight="1"/>
    <row r="210" ht="15" hidden="1" customHeight="1"/>
    <row r="211" ht="15" hidden="1" customHeight="1"/>
    <row r="212" ht="15" hidden="1" customHeight="1"/>
    <row r="213" ht="15" hidden="1" customHeight="1"/>
    <row r="214" ht="15" hidden="1" customHeight="1"/>
    <row r="215" ht="15" hidden="1" customHeight="1"/>
    <row r="216" ht="15" hidden="1" customHeight="1"/>
    <row r="217" ht="15" hidden="1" customHeight="1"/>
    <row r="218" ht="15" hidden="1" customHeight="1"/>
    <row r="219" ht="15" hidden="1" customHeight="1"/>
    <row r="220" ht="15" hidden="1" customHeight="1"/>
    <row r="221" ht="15" hidden="1" customHeight="1"/>
    <row r="222" ht="15" hidden="1" customHeight="1"/>
    <row r="223" ht="15" hidden="1" customHeight="1"/>
    <row r="224" ht="15" hidden="1" customHeight="1"/>
    <row r="225" ht="15" hidden="1" customHeight="1"/>
    <row r="226" ht="15" hidden="1" customHeight="1"/>
    <row r="227" ht="15" hidden="1" customHeight="1"/>
    <row r="228" ht="15" hidden="1" customHeight="1"/>
    <row r="229" ht="15" hidden="1" customHeight="1"/>
    <row r="230" ht="15" hidden="1" customHeight="1"/>
    <row r="231" ht="15" hidden="1" customHeight="1"/>
    <row r="232" ht="15" hidden="1" customHeight="1"/>
    <row r="233" ht="15" hidden="1" customHeight="1"/>
    <row r="234" ht="15" hidden="1" customHeight="1"/>
    <row r="235" ht="15" hidden="1" customHeight="1"/>
    <row r="236" ht="15" hidden="1" customHeight="1"/>
    <row r="237" ht="15" hidden="1" customHeight="1"/>
    <row r="238" ht="15" hidden="1" customHeight="1"/>
    <row r="239" ht="15" hidden="1" customHeight="1"/>
    <row r="240" ht="15" hidden="1" customHeight="1"/>
    <row r="241" ht="15" hidden="1" customHeight="1"/>
    <row r="242" ht="15" hidden="1" customHeight="1"/>
    <row r="243" ht="15" hidden="1" customHeight="1"/>
    <row r="244" ht="15" hidden="1" customHeight="1"/>
    <row r="245" ht="15" hidden="1" customHeight="1"/>
    <row r="246" ht="15" hidden="1" customHeight="1"/>
    <row r="247" ht="15" hidden="1" customHeight="1"/>
    <row r="248" ht="15" hidden="1" customHeight="1"/>
    <row r="249" ht="15" hidden="1" customHeight="1"/>
    <row r="250" ht="15" hidden="1" customHeight="1"/>
    <row r="251" ht="15" hidden="1" customHeight="1"/>
    <row r="252" ht="15" hidden="1" customHeight="1"/>
    <row r="253" ht="15" hidden="1" customHeight="1"/>
    <row r="254" ht="15" hidden="1" customHeight="1"/>
  </sheetData>
  <sheetProtection algorithmName="SHA-512" hashValue="T4EQhnzcV+sQF1SgQjDKWv38YyAPtjmAGGlcfQhUErcQMQeekbEwW4PNnbMYBD+TDHHUxZZybZ575Vv1ewVX+w==" saltValue="aWdpqPSGpajM3ZJ2n+ZDGQ==" spinCount="100000" sheet="1" objects="1" selectLockedCells="1"/>
  <mergeCells count="7">
    <mergeCell ref="C32:L1048576"/>
    <mergeCell ref="C31:M31"/>
    <mergeCell ref="Q2:R3"/>
    <mergeCell ref="C8:P10"/>
    <mergeCell ref="C11:P12"/>
    <mergeCell ref="C13:P13"/>
    <mergeCell ref="C26:P26"/>
  </mergeCells>
  <pageMargins left="0.7" right="0.7" top="0.75" bottom="0.75" header="0.3" footer="0.3"/>
  <pageSetup paperSize="9" scale="80" orientation="landscape" horizontalDpi="4294967293" vertic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>
    <tabColor rgb="FFFFC000"/>
  </sheetPr>
  <dimension ref="A1:N73"/>
  <sheetViews>
    <sheetView showGridLines="0" showRowColHeaders="0" zoomScale="160" zoomScaleNormal="160" workbookViewId="0">
      <selection activeCell="D11" sqref="D11"/>
    </sheetView>
  </sheetViews>
  <sheetFormatPr baseColWidth="10" defaultColWidth="0" defaultRowHeight="12.75" zeroHeight="1"/>
  <cols>
    <col min="1" max="1" width="0.42578125" style="3" customWidth="1"/>
    <col min="2" max="2" width="0.7109375" style="3" customWidth="1"/>
    <col min="3" max="3" width="20.42578125" style="3" customWidth="1"/>
    <col min="4" max="4" width="14.28515625" style="3" customWidth="1"/>
    <col min="5" max="5" width="10" style="25" customWidth="1"/>
    <col min="6" max="6" width="13.28515625" style="26" bestFit="1" customWidth="1"/>
    <col min="7" max="7" width="11.5703125" style="26" bestFit="1" customWidth="1"/>
    <col min="8" max="8" width="13.28515625" style="26" bestFit="1" customWidth="1"/>
    <col min="9" max="9" width="1.28515625" style="26" customWidth="1"/>
    <col min="10" max="12" width="0" style="3" hidden="1" customWidth="1"/>
    <col min="13" max="16384" width="11.42578125" style="3" hidden="1"/>
  </cols>
  <sheetData>
    <row r="1" spans="1:9" ht="12" customHeight="1">
      <c r="A1" s="1"/>
      <c r="B1" s="1"/>
      <c r="C1" s="1"/>
      <c r="D1" s="97"/>
      <c r="E1" s="97"/>
      <c r="F1" s="97"/>
      <c r="G1" s="97"/>
      <c r="H1" s="97"/>
      <c r="I1" s="97"/>
    </row>
    <row r="2" spans="1:9" ht="36.75" customHeight="1">
      <c r="A2" s="1"/>
      <c r="B2" s="1"/>
      <c r="C2" s="149" t="s">
        <v>65</v>
      </c>
      <c r="D2" s="149"/>
      <c r="E2" s="149"/>
      <c r="F2" s="149"/>
      <c r="G2" s="149"/>
      <c r="H2" s="97"/>
      <c r="I2" s="97"/>
    </row>
    <row r="3" spans="1:9" ht="12.75" customHeight="1">
      <c r="A3" s="1"/>
      <c r="B3" s="1"/>
      <c r="C3" s="150"/>
      <c r="D3" s="150"/>
      <c r="E3" s="150"/>
      <c r="F3" s="150"/>
      <c r="G3" s="4" t="str">
        <f>Hovedmeny!N3</f>
        <v>Versjon 1.3</v>
      </c>
      <c r="H3" s="142" t="str">
        <f>Hovedmeny!O3</f>
        <v>Dato: 19.05.2023</v>
      </c>
      <c r="I3" s="142"/>
    </row>
    <row r="4" spans="1:9" ht="3.95" customHeight="1">
      <c r="A4" s="98"/>
      <c r="B4" s="98"/>
      <c r="C4" s="98"/>
      <c r="D4" s="98"/>
      <c r="E4" s="98"/>
      <c r="F4" s="98"/>
      <c r="G4" s="98"/>
      <c r="H4" s="98"/>
      <c r="I4" s="98"/>
    </row>
    <row r="5" spans="1:9" ht="3" customHeight="1">
      <c r="A5" s="5"/>
      <c r="B5" s="5"/>
      <c r="C5" s="99"/>
      <c r="D5" s="5"/>
      <c r="E5" s="5"/>
      <c r="F5" s="5"/>
      <c r="G5" s="6"/>
      <c r="H5" s="6"/>
      <c r="I5" s="31"/>
    </row>
    <row r="6" spans="1:9" ht="3.75" customHeight="1" thickBot="1">
      <c r="A6" s="5"/>
      <c r="B6" s="5"/>
      <c r="C6" s="35"/>
      <c r="D6" s="36"/>
      <c r="E6" s="28"/>
      <c r="F6" s="28"/>
      <c r="G6" s="28"/>
      <c r="H6" s="39"/>
      <c r="I6" s="31"/>
    </row>
    <row r="7" spans="1:9" s="89" customFormat="1" ht="15" customHeight="1" thickTop="1" thickBot="1">
      <c r="A7" s="84"/>
      <c r="B7" s="84"/>
      <c r="C7" s="90" t="s">
        <v>8</v>
      </c>
      <c r="D7" s="85">
        <v>10501</v>
      </c>
      <c r="E7" s="86" t="s">
        <v>9</v>
      </c>
      <c r="F7" s="151" t="s">
        <v>10</v>
      </c>
      <c r="G7" s="152"/>
      <c r="H7" s="87"/>
      <c r="I7" s="88"/>
    </row>
    <row r="8" spans="1:9" ht="5.0999999999999996" customHeight="1" thickTop="1" thickBot="1">
      <c r="A8" s="5"/>
      <c r="B8" s="5"/>
      <c r="C8" s="29"/>
      <c r="D8" s="19"/>
      <c r="E8" s="19"/>
      <c r="F8" s="37"/>
      <c r="G8" s="20"/>
      <c r="H8" s="40"/>
      <c r="I8" s="31"/>
    </row>
    <row r="9" spans="1:9" s="89" customFormat="1" ht="15" customHeight="1" thickTop="1" thickBot="1">
      <c r="A9" s="84"/>
      <c r="B9" s="84"/>
      <c r="C9" s="90" t="s">
        <v>11</v>
      </c>
      <c r="D9" s="91">
        <v>50000</v>
      </c>
      <c r="E9" s="92"/>
      <c r="F9" s="93"/>
      <c r="G9" s="94"/>
      <c r="H9" s="87"/>
      <c r="I9" s="88"/>
    </row>
    <row r="10" spans="1:9" ht="4.5" customHeight="1" thickTop="1" thickBot="1">
      <c r="A10" s="5"/>
      <c r="B10" s="5"/>
      <c r="C10" s="83"/>
      <c r="D10" s="2"/>
      <c r="E10" s="19"/>
      <c r="F10" s="37"/>
      <c r="G10" s="20"/>
      <c r="H10" s="82"/>
      <c r="I10" s="31"/>
    </row>
    <row r="11" spans="1:9" s="89" customFormat="1" ht="15" customHeight="1" thickTop="1" thickBot="1">
      <c r="A11" s="84"/>
      <c r="B11" s="84"/>
      <c r="C11" s="95" t="s">
        <v>12</v>
      </c>
      <c r="D11" s="91">
        <v>12500</v>
      </c>
      <c r="E11" s="159" t="s">
        <v>13</v>
      </c>
      <c r="F11" s="160"/>
      <c r="G11" s="96" t="s">
        <v>14</v>
      </c>
      <c r="H11" s="87"/>
      <c r="I11" s="88"/>
    </row>
    <row r="12" spans="1:9" ht="4.5" customHeight="1" thickTop="1">
      <c r="A12" s="5"/>
      <c r="B12" s="5"/>
      <c r="C12" s="38"/>
      <c r="D12" s="41"/>
      <c r="E12" s="42"/>
      <c r="F12" s="43"/>
      <c r="G12" s="30"/>
      <c r="H12" s="44"/>
      <c r="I12" s="31"/>
    </row>
    <row r="13" spans="1:9" ht="3.75" customHeight="1">
      <c r="A13" s="5"/>
      <c r="B13" s="5"/>
      <c r="C13" s="99"/>
      <c r="D13" s="5"/>
      <c r="E13" s="5"/>
      <c r="F13" s="5"/>
      <c r="G13" s="6"/>
      <c r="H13" s="6"/>
      <c r="I13" s="31"/>
    </row>
    <row r="14" spans="1:9" ht="13.5" thickBot="1">
      <c r="A14" s="5"/>
      <c r="B14" s="5"/>
      <c r="C14" s="157" t="s">
        <v>60</v>
      </c>
      <c r="D14" s="158"/>
      <c r="E14" s="8" t="s">
        <v>17</v>
      </c>
      <c r="F14" s="9" t="s">
        <v>18</v>
      </c>
      <c r="G14" s="9" t="str">
        <f>IF($G$11="JA","MVA KR","")</f>
        <v>MVA KR</v>
      </c>
      <c r="H14" s="9" t="str">
        <f>IF($G$11="JA","SUM KR","")</f>
        <v>SUM KR</v>
      </c>
      <c r="I14" s="32"/>
    </row>
    <row r="15" spans="1:9">
      <c r="A15" s="5"/>
      <c r="B15" s="5"/>
      <c r="C15" s="168" t="s">
        <v>54</v>
      </c>
      <c r="D15" s="169"/>
      <c r="E15" s="110">
        <v>0.3</v>
      </c>
      <c r="F15" s="80">
        <f>IF(G$11="JA",$D$9*E15,(D$9+D$11)*E15)</f>
        <v>15000</v>
      </c>
      <c r="G15" s="80">
        <f>IF(G$11="JA",D$11*E15,"")</f>
        <v>3750</v>
      </c>
      <c r="H15" s="80">
        <f>IF(G$11="JA",F15+G15,"")</f>
        <v>18750</v>
      </c>
      <c r="I15" s="33"/>
    </row>
    <row r="16" spans="1:9">
      <c r="A16" s="5"/>
      <c r="B16" s="5"/>
      <c r="C16" s="153" t="s">
        <v>58</v>
      </c>
      <c r="D16" s="154"/>
      <c r="E16" s="111">
        <v>0.25</v>
      </c>
      <c r="F16" s="80">
        <f t="shared" ref="F16:F29" si="0">IF(G$11="JA",$D$9*E16,(D$9+D$11)*E16)</f>
        <v>12500</v>
      </c>
      <c r="G16" s="80">
        <f t="shared" ref="G16:G29" si="1">IF(G$11="JA",D$11*E16,"")</f>
        <v>3125</v>
      </c>
      <c r="H16" s="80">
        <f t="shared" ref="H16:H29" si="2">IF(G$11="JA",F16+G16,"")</f>
        <v>15625</v>
      </c>
      <c r="I16" s="33"/>
    </row>
    <row r="17" spans="1:9">
      <c r="A17" s="5"/>
      <c r="B17" s="5"/>
      <c r="C17" s="153" t="s">
        <v>59</v>
      </c>
      <c r="D17" s="154"/>
      <c r="E17" s="111">
        <v>0.15</v>
      </c>
      <c r="F17" s="80">
        <f t="shared" si="0"/>
        <v>7500</v>
      </c>
      <c r="G17" s="80">
        <f t="shared" si="1"/>
        <v>1875</v>
      </c>
      <c r="H17" s="80">
        <f t="shared" si="2"/>
        <v>9375</v>
      </c>
      <c r="I17" s="33"/>
    </row>
    <row r="18" spans="1:9">
      <c r="A18" s="5"/>
      <c r="B18" s="5"/>
      <c r="C18" s="153" t="s">
        <v>56</v>
      </c>
      <c r="D18" s="154"/>
      <c r="E18" s="111">
        <v>4.9000000000000002E-2</v>
      </c>
      <c r="F18" s="80">
        <f t="shared" si="0"/>
        <v>2450</v>
      </c>
      <c r="G18" s="80">
        <f t="shared" si="1"/>
        <v>612.5</v>
      </c>
      <c r="H18" s="80">
        <f t="shared" si="2"/>
        <v>3062.5</v>
      </c>
      <c r="I18" s="33"/>
    </row>
    <row r="19" spans="1:9">
      <c r="A19" s="5"/>
      <c r="B19" s="5"/>
      <c r="C19" s="153" t="s">
        <v>57</v>
      </c>
      <c r="D19" s="154"/>
      <c r="E19" s="111">
        <v>0.2495</v>
      </c>
      <c r="F19" s="80">
        <f t="shared" si="0"/>
        <v>12475</v>
      </c>
      <c r="G19" s="80">
        <f t="shared" si="1"/>
        <v>3118.75</v>
      </c>
      <c r="H19" s="80">
        <f t="shared" si="2"/>
        <v>15593.75</v>
      </c>
      <c r="I19" s="33"/>
    </row>
    <row r="20" spans="1:9">
      <c r="A20" s="5"/>
      <c r="B20" s="5"/>
      <c r="C20" s="153" t="s">
        <v>55</v>
      </c>
      <c r="D20" s="154"/>
      <c r="E20" s="111">
        <v>5.0000000000000001E-4</v>
      </c>
      <c r="F20" s="80">
        <f t="shared" si="0"/>
        <v>25</v>
      </c>
      <c r="G20" s="80">
        <f t="shared" si="1"/>
        <v>6.25</v>
      </c>
      <c r="H20" s="80">
        <f t="shared" si="2"/>
        <v>31.25</v>
      </c>
      <c r="I20" s="33"/>
    </row>
    <row r="21" spans="1:9">
      <c r="A21" s="5"/>
      <c r="B21" s="5"/>
      <c r="C21" s="153" t="s">
        <v>61</v>
      </c>
      <c r="D21" s="154"/>
      <c r="E21" s="111">
        <v>1E-3</v>
      </c>
      <c r="F21" s="80">
        <f t="shared" si="0"/>
        <v>50</v>
      </c>
      <c r="G21" s="80">
        <f t="shared" si="1"/>
        <v>12.5</v>
      </c>
      <c r="H21" s="80">
        <f t="shared" si="2"/>
        <v>62.5</v>
      </c>
      <c r="I21" s="33"/>
    </row>
    <row r="22" spans="1:9">
      <c r="A22" s="5"/>
      <c r="B22" s="5"/>
      <c r="C22" s="153"/>
      <c r="D22" s="154"/>
      <c r="E22" s="111"/>
      <c r="F22" s="80">
        <f t="shared" si="0"/>
        <v>0</v>
      </c>
      <c r="G22" s="80">
        <f t="shared" si="1"/>
        <v>0</v>
      </c>
      <c r="H22" s="80">
        <f t="shared" si="2"/>
        <v>0</v>
      </c>
      <c r="I22" s="33"/>
    </row>
    <row r="23" spans="1:9">
      <c r="A23" s="5"/>
      <c r="B23" s="5"/>
      <c r="C23" s="153"/>
      <c r="D23" s="154"/>
      <c r="E23" s="111"/>
      <c r="F23" s="80">
        <f t="shared" si="0"/>
        <v>0</v>
      </c>
      <c r="G23" s="80">
        <f t="shared" si="1"/>
        <v>0</v>
      </c>
      <c r="H23" s="80">
        <f t="shared" si="2"/>
        <v>0</v>
      </c>
      <c r="I23" s="33"/>
    </row>
    <row r="24" spans="1:9">
      <c r="A24" s="5"/>
      <c r="B24" s="5"/>
      <c r="C24" s="153"/>
      <c r="D24" s="154"/>
      <c r="E24" s="111"/>
      <c r="F24" s="80">
        <f t="shared" si="0"/>
        <v>0</v>
      </c>
      <c r="G24" s="80">
        <f t="shared" si="1"/>
        <v>0</v>
      </c>
      <c r="H24" s="80">
        <f t="shared" si="2"/>
        <v>0</v>
      </c>
      <c r="I24" s="33"/>
    </row>
    <row r="25" spans="1:9">
      <c r="A25" s="5"/>
      <c r="B25" s="5"/>
      <c r="C25" s="153"/>
      <c r="D25" s="154"/>
      <c r="E25" s="111"/>
      <c r="F25" s="80">
        <f t="shared" si="0"/>
        <v>0</v>
      </c>
      <c r="G25" s="80">
        <f t="shared" si="1"/>
        <v>0</v>
      </c>
      <c r="H25" s="80">
        <f t="shared" si="2"/>
        <v>0</v>
      </c>
      <c r="I25" s="33"/>
    </row>
    <row r="26" spans="1:9">
      <c r="A26" s="5"/>
      <c r="B26" s="5"/>
      <c r="C26" s="153"/>
      <c r="D26" s="154"/>
      <c r="E26" s="111"/>
      <c r="F26" s="80">
        <f t="shared" si="0"/>
        <v>0</v>
      </c>
      <c r="G26" s="80">
        <f t="shared" si="1"/>
        <v>0</v>
      </c>
      <c r="H26" s="80">
        <f t="shared" si="2"/>
        <v>0</v>
      </c>
      <c r="I26" s="33"/>
    </row>
    <row r="27" spans="1:9">
      <c r="A27" s="5"/>
      <c r="B27" s="5"/>
      <c r="C27" s="153"/>
      <c r="D27" s="154"/>
      <c r="E27" s="111"/>
      <c r="F27" s="80">
        <f t="shared" si="0"/>
        <v>0</v>
      </c>
      <c r="G27" s="80">
        <f t="shared" si="1"/>
        <v>0</v>
      </c>
      <c r="H27" s="80">
        <f t="shared" si="2"/>
        <v>0</v>
      </c>
      <c r="I27" s="33"/>
    </row>
    <row r="28" spans="1:9">
      <c r="A28" s="5"/>
      <c r="B28" s="5"/>
      <c r="C28" s="153"/>
      <c r="D28" s="154"/>
      <c r="E28" s="111"/>
      <c r="F28" s="80">
        <f t="shared" si="0"/>
        <v>0</v>
      </c>
      <c r="G28" s="80">
        <f t="shared" si="1"/>
        <v>0</v>
      </c>
      <c r="H28" s="80">
        <f t="shared" si="2"/>
        <v>0</v>
      </c>
      <c r="I28" s="33"/>
    </row>
    <row r="29" spans="1:9">
      <c r="A29" s="5"/>
      <c r="B29" s="5"/>
      <c r="C29" s="153"/>
      <c r="D29" s="154"/>
      <c r="E29" s="111"/>
      <c r="F29" s="80">
        <f t="shared" si="0"/>
        <v>0</v>
      </c>
      <c r="G29" s="80">
        <f t="shared" si="1"/>
        <v>0</v>
      </c>
      <c r="H29" s="80">
        <f t="shared" si="2"/>
        <v>0</v>
      </c>
      <c r="I29" s="33"/>
    </row>
    <row r="30" spans="1:9" ht="13.5" thickBot="1">
      <c r="A30" s="5"/>
      <c r="B30" s="5"/>
      <c r="C30" s="155" t="s">
        <v>33</v>
      </c>
      <c r="D30" s="156"/>
      <c r="E30" s="79">
        <f>SUM(E15:E29)</f>
        <v>1</v>
      </c>
      <c r="F30" s="81">
        <f>SUM(F15:F29)</f>
        <v>50000</v>
      </c>
      <c r="G30" s="81">
        <f>SUM(G15:G29)</f>
        <v>12500</v>
      </c>
      <c r="H30" s="81">
        <f>SUM(H15:H29)</f>
        <v>62500</v>
      </c>
      <c r="I30" s="34"/>
    </row>
    <row r="31" spans="1:9" ht="7.15" customHeight="1" thickTop="1">
      <c r="A31" s="5"/>
      <c r="B31" s="5"/>
      <c r="C31" s="13"/>
      <c r="D31" s="13"/>
      <c r="E31" s="14"/>
      <c r="F31" s="15"/>
      <c r="G31" s="15"/>
      <c r="H31" s="15"/>
      <c r="I31" s="17"/>
    </row>
    <row r="32" spans="1:9" ht="7.15" customHeight="1">
      <c r="A32" s="5"/>
      <c r="B32" s="5"/>
      <c r="C32" s="5"/>
      <c r="D32" s="5"/>
      <c r="E32" s="16"/>
      <c r="F32" s="17"/>
      <c r="G32" s="17"/>
      <c r="H32" s="17"/>
      <c r="I32" s="17"/>
    </row>
    <row r="33" spans="1:9" ht="18.600000000000001" customHeight="1">
      <c r="A33" s="5"/>
      <c r="B33" s="5"/>
      <c r="C33" s="18" t="s">
        <v>34</v>
      </c>
      <c r="D33" s="2"/>
      <c r="E33" s="19"/>
      <c r="F33" s="20"/>
      <c r="G33" s="20"/>
      <c r="H33" s="20"/>
      <c r="I33" s="17"/>
    </row>
    <row r="34" spans="1:9" ht="8.4499999999999993" customHeight="1">
      <c r="A34" s="5"/>
      <c r="B34" s="5"/>
      <c r="C34" s="2"/>
      <c r="D34" s="2"/>
      <c r="E34" s="19"/>
      <c r="F34" s="20"/>
      <c r="G34" s="20"/>
      <c r="H34" s="20"/>
      <c r="I34" s="17"/>
    </row>
    <row r="35" spans="1:9" ht="13.15" customHeight="1">
      <c r="A35" s="5"/>
      <c r="B35" s="5"/>
      <c r="C35" s="2" t="s">
        <v>35</v>
      </c>
      <c r="D35" s="164" t="s">
        <v>36</v>
      </c>
      <c r="E35" s="165"/>
      <c r="F35" s="166"/>
      <c r="G35" s="20"/>
      <c r="H35" s="20"/>
      <c r="I35" s="17"/>
    </row>
    <row r="36" spans="1:9">
      <c r="A36" s="5"/>
      <c r="B36" s="5"/>
      <c r="C36" s="2" t="s">
        <v>37</v>
      </c>
      <c r="D36" s="164" t="s">
        <v>38</v>
      </c>
      <c r="E36" s="166"/>
      <c r="F36" s="161" t="s">
        <v>39</v>
      </c>
      <c r="G36" s="162"/>
      <c r="H36" s="162"/>
      <c r="I36" s="17"/>
    </row>
    <row r="37" spans="1:9" ht="4.9000000000000004" customHeight="1">
      <c r="A37" s="5"/>
      <c r="B37" s="5"/>
      <c r="C37" s="2"/>
      <c r="D37" s="2"/>
      <c r="E37" s="2"/>
      <c r="F37" s="20"/>
      <c r="G37" s="20"/>
      <c r="H37" s="20"/>
      <c r="I37" s="17"/>
    </row>
    <row r="38" spans="1:9" ht="14.25">
      <c r="A38" s="5"/>
      <c r="B38" s="5"/>
      <c r="C38" s="2" t="s">
        <v>40</v>
      </c>
      <c r="D38" s="107">
        <v>45292</v>
      </c>
      <c r="E38" s="113" t="s">
        <v>0</v>
      </c>
      <c r="F38" s="20"/>
      <c r="G38" s="20"/>
      <c r="H38" s="20"/>
      <c r="I38" s="17"/>
    </row>
    <row r="39" spans="1:9">
      <c r="A39" s="5"/>
      <c r="B39" s="5"/>
      <c r="C39" s="2" t="s">
        <v>41</v>
      </c>
      <c r="D39" s="108" t="s">
        <v>42</v>
      </c>
      <c r="E39" s="21"/>
      <c r="F39" s="20"/>
      <c r="G39" s="20"/>
      <c r="H39" s="20"/>
      <c r="I39" s="17"/>
    </row>
    <row r="40" spans="1:9">
      <c r="A40" s="5"/>
      <c r="B40" s="5"/>
      <c r="C40" s="2"/>
      <c r="D40" s="19"/>
      <c r="E40" s="19"/>
      <c r="F40" s="20"/>
      <c r="G40" s="20"/>
      <c r="H40" s="20"/>
      <c r="I40" s="17"/>
    </row>
    <row r="41" spans="1:9" ht="12.75" customHeight="1">
      <c r="A41" s="5"/>
      <c r="B41" s="5"/>
      <c r="C41" s="2" t="s">
        <v>43</v>
      </c>
      <c r="D41" s="143" t="s">
        <v>44</v>
      </c>
      <c r="E41" s="144"/>
      <c r="F41" s="144"/>
      <c r="G41" s="145"/>
      <c r="H41" s="20"/>
      <c r="I41" s="17"/>
    </row>
    <row r="42" spans="1:9" ht="16.5" customHeight="1">
      <c r="A42" s="5"/>
      <c r="B42" s="5"/>
      <c r="C42" s="20"/>
      <c r="D42" s="146"/>
      <c r="E42" s="147"/>
      <c r="F42" s="147"/>
      <c r="G42" s="148"/>
      <c r="H42" s="20"/>
      <c r="I42" s="17"/>
    </row>
    <row r="43" spans="1:9" ht="5.45" customHeight="1">
      <c r="A43" s="5"/>
      <c r="B43" s="5"/>
      <c r="C43" s="20"/>
      <c r="D43" s="20"/>
      <c r="E43" s="20"/>
      <c r="F43" s="20"/>
      <c r="G43" s="20"/>
      <c r="H43" s="20"/>
      <c r="I43" s="17"/>
    </row>
    <row r="44" spans="1:9">
      <c r="A44" s="5"/>
      <c r="B44" s="5"/>
      <c r="C44" s="5"/>
      <c r="D44" s="5"/>
      <c r="E44" s="16"/>
      <c r="F44" s="17"/>
      <c r="G44" s="17"/>
      <c r="H44" s="17"/>
      <c r="I44" s="17"/>
    </row>
    <row r="45" spans="1:9">
      <c r="A45" s="5"/>
      <c r="B45" s="5"/>
      <c r="C45" s="5"/>
      <c r="D45" s="5"/>
      <c r="E45" s="16"/>
      <c r="F45" s="17"/>
      <c r="G45" s="17"/>
      <c r="H45" s="17"/>
      <c r="I45" s="17"/>
    </row>
    <row r="46" spans="1:9">
      <c r="A46" s="5"/>
      <c r="B46" s="5"/>
      <c r="C46" s="5"/>
      <c r="D46" s="5"/>
      <c r="E46" s="16"/>
      <c r="F46" s="17"/>
      <c r="G46" s="17"/>
      <c r="H46" s="17"/>
      <c r="I46" s="17"/>
    </row>
    <row r="47" spans="1:9">
      <c r="A47" s="5"/>
      <c r="B47" s="5"/>
      <c r="C47" s="5"/>
      <c r="D47" s="5"/>
      <c r="E47" s="16"/>
      <c r="F47" s="17"/>
      <c r="G47" s="17"/>
      <c r="H47" s="17"/>
      <c r="I47" s="17"/>
    </row>
    <row r="48" spans="1:9">
      <c r="A48" s="5"/>
      <c r="B48" s="5"/>
      <c r="C48" s="5"/>
      <c r="D48" s="5"/>
      <c r="E48" s="16"/>
      <c r="F48" s="17"/>
      <c r="G48" s="17"/>
      <c r="H48" s="17"/>
      <c r="I48" s="17"/>
    </row>
    <row r="49" spans="1:12">
      <c r="A49" s="5"/>
      <c r="B49" s="5"/>
      <c r="C49" s="5"/>
      <c r="D49" s="5"/>
      <c r="E49" s="16"/>
      <c r="F49" s="17"/>
      <c r="G49" s="17"/>
      <c r="H49" s="17"/>
      <c r="I49" s="17"/>
    </row>
    <row r="50" spans="1:12">
      <c r="A50" s="5"/>
      <c r="B50" s="5"/>
      <c r="C50" s="5"/>
      <c r="D50" s="5"/>
      <c r="E50" s="16"/>
      <c r="F50" s="17"/>
      <c r="G50" s="17"/>
      <c r="H50" s="17"/>
      <c r="I50" s="17"/>
    </row>
    <row r="51" spans="1:12">
      <c r="A51" s="5"/>
      <c r="B51" s="5"/>
      <c r="C51" s="5"/>
      <c r="D51" s="5"/>
      <c r="E51" s="16"/>
      <c r="F51" s="17"/>
      <c r="G51" s="17"/>
      <c r="H51" s="17"/>
      <c r="I51" s="17"/>
    </row>
    <row r="52" spans="1:12">
      <c r="A52" s="5"/>
      <c r="B52" s="5"/>
      <c r="C52" s="5"/>
      <c r="D52" s="5"/>
      <c r="E52" s="16"/>
      <c r="F52" s="17"/>
      <c r="G52" s="17"/>
      <c r="H52" s="17"/>
      <c r="I52" s="17"/>
    </row>
    <row r="53" spans="1:12">
      <c r="A53" s="5"/>
      <c r="B53" s="5"/>
      <c r="C53" s="5"/>
      <c r="D53" s="5"/>
      <c r="E53" s="16"/>
      <c r="F53" s="17"/>
      <c r="G53" s="17"/>
      <c r="H53" s="17"/>
      <c r="I53" s="17"/>
    </row>
    <row r="54" spans="1:12">
      <c r="A54" s="5"/>
      <c r="B54" s="5"/>
      <c r="C54" s="5"/>
      <c r="D54" s="5"/>
      <c r="E54" s="16"/>
      <c r="F54" s="17"/>
      <c r="G54" s="17"/>
      <c r="H54" s="17"/>
      <c r="I54" s="17"/>
    </row>
    <row r="55" spans="1:12">
      <c r="A55" s="5"/>
      <c r="B55" s="5"/>
      <c r="C55" s="5"/>
      <c r="D55" s="5"/>
      <c r="E55" s="16"/>
      <c r="F55" s="17"/>
      <c r="G55" s="17"/>
      <c r="H55" s="17"/>
      <c r="I55" s="17"/>
    </row>
    <row r="56" spans="1:12" ht="4.5" customHeight="1">
      <c r="A56" s="5"/>
      <c r="B56" s="5"/>
      <c r="C56" s="5"/>
      <c r="D56" s="5"/>
      <c r="E56" s="16"/>
      <c r="F56" s="17"/>
      <c r="G56" s="17"/>
      <c r="H56" s="17"/>
      <c r="I56" s="17"/>
    </row>
    <row r="57" spans="1:12" ht="4.5" customHeight="1">
      <c r="A57" s="5"/>
      <c r="B57" s="5"/>
      <c r="C57" s="5"/>
      <c r="D57" s="5"/>
      <c r="E57" s="16"/>
      <c r="F57" s="17"/>
      <c r="G57" s="17"/>
      <c r="H57" s="17"/>
      <c r="I57" s="17"/>
    </row>
    <row r="58" spans="1:12" ht="16.5">
      <c r="A58" s="5"/>
      <c r="B58" s="5"/>
      <c r="C58" s="5" t="s">
        <v>45</v>
      </c>
      <c r="D58" s="107">
        <v>45292</v>
      </c>
      <c r="E58" s="114" t="s">
        <v>0</v>
      </c>
      <c r="F58" s="17"/>
      <c r="G58" s="17"/>
      <c r="H58" s="17"/>
      <c r="I58" s="17"/>
      <c r="K58" s="22"/>
    </row>
    <row r="59" spans="1:12" ht="9.75" customHeight="1">
      <c r="A59" s="5"/>
      <c r="B59" s="5"/>
      <c r="C59" s="5"/>
      <c r="D59" s="5"/>
      <c r="E59" s="16"/>
      <c r="F59" s="17"/>
      <c r="G59" s="17"/>
      <c r="H59" s="17"/>
      <c r="I59" s="17"/>
      <c r="L59" s="22"/>
    </row>
    <row r="60" spans="1:12" ht="16.5" customHeight="1">
      <c r="A60" s="5"/>
      <c r="B60" s="5"/>
      <c r="C60" s="5" t="s">
        <v>46</v>
      </c>
      <c r="D60" s="164" t="s">
        <v>54</v>
      </c>
      <c r="E60" s="165"/>
      <c r="F60" s="166"/>
      <c r="G60" s="114" t="s">
        <v>62</v>
      </c>
      <c r="H60" s="17"/>
      <c r="I60" s="17"/>
      <c r="L60" s="22"/>
    </row>
    <row r="61" spans="1:12" ht="8.25" customHeight="1">
      <c r="A61" s="5"/>
      <c r="B61" s="5"/>
      <c r="C61" s="5"/>
      <c r="D61" s="5"/>
      <c r="E61" s="5"/>
      <c r="F61" s="5"/>
      <c r="G61" s="5"/>
      <c r="H61" s="5"/>
      <c r="I61" s="17"/>
    </row>
    <row r="62" spans="1:12" ht="12.75" customHeight="1">
      <c r="A62" s="5"/>
      <c r="B62" s="5"/>
      <c r="C62" s="5" t="s">
        <v>47</v>
      </c>
      <c r="D62" s="170" t="s">
        <v>48</v>
      </c>
      <c r="E62" s="171"/>
      <c r="F62" s="171"/>
      <c r="G62" s="171"/>
      <c r="H62" s="172"/>
      <c r="I62" s="17"/>
    </row>
    <row r="63" spans="1:12">
      <c r="A63" s="5"/>
      <c r="B63" s="5"/>
      <c r="C63" s="5"/>
      <c r="D63" s="173"/>
      <c r="E63" s="174"/>
      <c r="F63" s="174"/>
      <c r="G63" s="174"/>
      <c r="H63" s="175"/>
      <c r="I63" s="17"/>
    </row>
    <row r="64" spans="1:12">
      <c r="A64" s="5"/>
      <c r="B64" s="5"/>
      <c r="C64" s="5"/>
      <c r="D64" s="5"/>
      <c r="E64" s="16"/>
      <c r="F64" s="17"/>
      <c r="G64" s="17"/>
      <c r="H64" s="17"/>
      <c r="I64" s="17"/>
    </row>
    <row r="65" spans="1:14">
      <c r="A65" s="5"/>
      <c r="B65" s="5"/>
      <c r="C65" s="5"/>
      <c r="D65" s="5"/>
      <c r="E65" s="16"/>
      <c r="F65" s="17"/>
      <c r="G65" s="17"/>
      <c r="H65" s="17"/>
      <c r="I65" s="17"/>
    </row>
    <row r="66" spans="1:14">
      <c r="A66" s="5"/>
      <c r="B66" s="5"/>
      <c r="C66" s="5"/>
      <c r="D66" s="5"/>
      <c r="E66" s="16"/>
      <c r="F66" s="17"/>
      <c r="G66" s="17"/>
      <c r="H66" s="17"/>
      <c r="I66" s="17"/>
    </row>
    <row r="67" spans="1:14">
      <c r="A67" s="5"/>
      <c r="B67" s="5"/>
      <c r="C67" s="5"/>
      <c r="D67" s="5"/>
      <c r="E67" s="16"/>
      <c r="F67" s="17"/>
      <c r="G67" s="17"/>
      <c r="H67" s="17"/>
      <c r="I67" s="17"/>
    </row>
    <row r="68" spans="1:14" ht="6.6" customHeight="1">
      <c r="A68" s="98"/>
      <c r="B68" s="98"/>
      <c r="C68" s="98"/>
      <c r="D68" s="98"/>
      <c r="E68" s="98"/>
      <c r="F68" s="98"/>
      <c r="G68" s="98"/>
      <c r="H68" s="98"/>
      <c r="I68" s="98"/>
    </row>
    <row r="69" spans="1:14" ht="20.25" customHeight="1">
      <c r="A69" s="115" t="s">
        <v>49</v>
      </c>
      <c r="B69" s="115"/>
      <c r="C69" s="118" t="s">
        <v>50</v>
      </c>
      <c r="D69" s="116"/>
      <c r="E69" s="116"/>
      <c r="F69" s="116"/>
      <c r="G69" s="116"/>
      <c r="H69" s="23"/>
      <c r="I69" s="23"/>
    </row>
    <row r="70" spans="1:14" ht="27.75" customHeight="1">
      <c r="A70" s="115"/>
      <c r="B70" s="115"/>
      <c r="C70" s="167" t="s">
        <v>7</v>
      </c>
      <c r="D70" s="167"/>
      <c r="E70" s="167"/>
      <c r="F70" s="167"/>
      <c r="G70" s="117"/>
      <c r="H70" s="117"/>
      <c r="I70" s="117"/>
      <c r="J70" s="117"/>
      <c r="K70" s="117"/>
      <c r="L70" s="117"/>
      <c r="M70" s="117"/>
      <c r="N70" s="117"/>
    </row>
    <row r="71" spans="1:14" ht="20.45" hidden="1" customHeight="1">
      <c r="A71" s="163"/>
      <c r="B71" s="163"/>
      <c r="C71" s="163"/>
      <c r="D71" s="163"/>
      <c r="E71" s="163"/>
      <c r="F71" s="163"/>
      <c r="G71" s="163"/>
      <c r="H71" s="23"/>
      <c r="I71" s="23"/>
    </row>
    <row r="72" spans="1:14" ht="15" hidden="1">
      <c r="A72" s="163"/>
      <c r="B72" s="163"/>
      <c r="C72" s="163"/>
      <c r="D72" s="163"/>
      <c r="E72" s="163"/>
      <c r="F72" s="163"/>
      <c r="G72" s="163"/>
      <c r="H72" s="23"/>
      <c r="I72" s="23"/>
    </row>
    <row r="73" spans="1:14" ht="4.9000000000000004" hidden="1" customHeight="1">
      <c r="A73" s="24"/>
      <c r="B73" s="24"/>
      <c r="C73" s="24"/>
      <c r="D73" s="24"/>
      <c r="E73" s="24"/>
      <c r="F73" s="24"/>
      <c r="G73" s="24"/>
      <c r="H73" s="23"/>
      <c r="I73" s="23"/>
    </row>
  </sheetData>
  <sheetProtection algorithmName="SHA-512" hashValue="J3YwErCxATIATch/KEMWLMWTmz3G7R9MX74sC8vsDH4F1pae04HYCkK2+khV2ogA2ZrHXYGUQpQOuKkgFKmeCQ==" saltValue="uBQdDB8xPrahzPIyFQXe6w==" spinCount="100000" sheet="1" objects="1" scenarios="1" selectLockedCells="1"/>
  <protectedRanges>
    <protectedRange sqref="A1 D60" name="Område3"/>
    <protectedRange sqref="D7 F7 D9 D35:D36 D39 D11" name="Område2"/>
    <protectedRange sqref="C15:E29" name="Område1"/>
    <protectedRange sqref="D38" name="Område2_1_1"/>
    <protectedRange sqref="D58" name="Område2_1_2"/>
    <protectedRange sqref="D41" name="Område1_2_1"/>
  </protectedRanges>
  <mergeCells count="30">
    <mergeCell ref="A71:G72"/>
    <mergeCell ref="D35:F35"/>
    <mergeCell ref="D36:E36"/>
    <mergeCell ref="C70:F70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D60:F60"/>
    <mergeCell ref="D62:H63"/>
    <mergeCell ref="H3:I3"/>
    <mergeCell ref="D41:G42"/>
    <mergeCell ref="C2:G2"/>
    <mergeCell ref="C3:F3"/>
    <mergeCell ref="F7:G7"/>
    <mergeCell ref="C24:D24"/>
    <mergeCell ref="C25:D25"/>
    <mergeCell ref="C26:D26"/>
    <mergeCell ref="C27:D27"/>
    <mergeCell ref="C28:D28"/>
    <mergeCell ref="C29:D29"/>
    <mergeCell ref="C30:D30"/>
    <mergeCell ref="C14:D14"/>
    <mergeCell ref="E11:F11"/>
    <mergeCell ref="F36:H36"/>
  </mergeCells>
  <dataValidations count="4">
    <dataValidation errorStyle="warning" allowBlank="1" showInputMessage="1" showErrorMessage="1" errorTitle="OBS!" error="Summen er ikke 100" sqref="E30" xr:uid="{55E9E4DE-596C-4CAE-B911-D6C297C60CA4}"/>
    <dataValidation operator="equal" allowBlank="1" showInputMessage="1" sqref="E15:E29" xr:uid="{F03CAC82-4AD1-4335-AFCB-875B04FEA6B1}"/>
    <dataValidation type="list" allowBlank="1" showInputMessage="1" showErrorMessage="1" sqref="G11" xr:uid="{4C6E11CD-6225-499C-A257-09CE8E571D3D}">
      <formula1>"JA,NEI"</formula1>
    </dataValidation>
    <dataValidation type="list" allowBlank="1" showInputMessage="1" showErrorMessage="1" sqref="D60" xr:uid="{7191A841-F3DD-47A4-9F66-89074BEE50BC}">
      <formula1>$C$15:$C$29</formula1>
    </dataValidation>
  </dataValidations>
  <hyperlinks>
    <hyperlink ref="F36:H36" r:id="rId1" display="Søk organisasjonsnummer" xr:uid="{00000000-0004-0000-0100-000000000000}"/>
  </hyperlinks>
  <printOptions gridLines="1"/>
  <pageMargins left="0.70866141732283472" right="0.70866141732283472" top="0.74803149606299213" bottom="0.74803149606299213" header="0.31496062992125984" footer="0.31496062992125984"/>
  <pageSetup paperSize="9" orientation="portrait" r:id="rId2"/>
  <headerFooter alignWithMargins="0">
    <oddFooter>Side &amp;P av &amp;N</oddFooter>
  </headerFooter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1658CFA-D7B4-447D-B880-EA6CE04117EA}">
          <x14:formula1>
            <xm:f>Hjelpetabell!B25:B3822</xm:f>
          </x14:formula1>
          <xm:sqref>D58</xm:sqref>
        </x14:dataValidation>
        <x14:dataValidation type="list" allowBlank="1" showInputMessage="1" showErrorMessage="1" xr:uid="{BB973C15-8D75-4896-878D-B68A5CAD85F1}">
          <x14:formula1>
            <xm:f>Hjelpetabell!B3:B3800</xm:f>
          </x14:formula1>
          <xm:sqref>D38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C29D1-D38A-45B9-9CE4-E49EE15521BB}">
  <sheetPr>
    <tabColor rgb="FFFFC000"/>
    <pageSetUpPr fitToPage="1"/>
  </sheetPr>
  <dimension ref="A1:H107"/>
  <sheetViews>
    <sheetView showGridLines="0" showRowColHeaders="0" zoomScale="102" zoomScaleNormal="102" workbookViewId="0">
      <selection activeCell="C7" sqref="C7"/>
    </sheetView>
  </sheetViews>
  <sheetFormatPr baseColWidth="10" defaultColWidth="0" defaultRowHeight="12.75" zeroHeight="1"/>
  <cols>
    <col min="1" max="1" width="1.5703125" customWidth="1"/>
    <col min="2" max="2" width="23.85546875" customWidth="1"/>
    <col min="3" max="3" width="14.28515625" customWidth="1"/>
    <col min="4" max="4" width="10" customWidth="1"/>
    <col min="5" max="5" width="13.28515625" customWidth="1"/>
    <col min="6" max="6" width="11.5703125" bestFit="1" customWidth="1"/>
    <col min="7" max="7" width="13.28515625" customWidth="1"/>
    <col min="8" max="8" width="2" customWidth="1"/>
    <col min="9" max="16384" width="11.42578125" hidden="1"/>
  </cols>
  <sheetData>
    <row r="1" spans="1:8" ht="15">
      <c r="A1" s="1"/>
      <c r="B1" s="1"/>
      <c r="C1" s="97"/>
      <c r="D1" s="97"/>
      <c r="E1" s="97"/>
      <c r="F1" s="97"/>
      <c r="G1" s="97"/>
      <c r="H1" s="97"/>
    </row>
    <row r="2" spans="1:8" ht="28.5">
      <c r="A2" s="1"/>
      <c r="B2" s="149" t="s">
        <v>63</v>
      </c>
      <c r="C2" s="149"/>
      <c r="D2" s="149"/>
      <c r="E2" s="149"/>
      <c r="F2" s="149"/>
      <c r="G2" s="97"/>
      <c r="H2" s="97"/>
    </row>
    <row r="3" spans="1:8" ht="15">
      <c r="A3" s="1"/>
      <c r="B3" s="150"/>
      <c r="C3" s="150"/>
      <c r="D3" s="150"/>
      <c r="E3" s="150"/>
      <c r="F3" s="4" t="str">
        <f>Hovedmeny!$N$3</f>
        <v>Versjon 1.3</v>
      </c>
      <c r="G3" s="142" t="str">
        <f>Hovedmeny!$O$3</f>
        <v>Dato: 19.05.2023</v>
      </c>
      <c r="H3" s="142"/>
    </row>
    <row r="4" spans="1:8" ht="3.75" customHeight="1">
      <c r="A4" s="98"/>
      <c r="B4" s="98"/>
      <c r="C4" s="98"/>
      <c r="D4" s="98"/>
      <c r="E4" s="98"/>
      <c r="F4" s="98"/>
      <c r="G4" s="98"/>
      <c r="H4" s="98"/>
    </row>
    <row r="5" spans="1:8" ht="5.25" customHeight="1">
      <c r="A5" s="5"/>
      <c r="B5" s="99"/>
      <c r="C5" s="5"/>
      <c r="D5" s="5"/>
      <c r="E5" s="5"/>
      <c r="F5" s="6"/>
      <c r="G5" s="6"/>
      <c r="H5" s="6"/>
    </row>
    <row r="6" spans="1:8" ht="3.75" customHeight="1" thickBot="1">
      <c r="A6" s="5"/>
      <c r="B6" s="35"/>
      <c r="C6" s="36"/>
      <c r="D6" s="28"/>
      <c r="E6" s="28"/>
      <c r="F6" s="28"/>
      <c r="G6" s="39"/>
      <c r="H6" s="6"/>
    </row>
    <row r="7" spans="1:8" ht="14.25" thickTop="1" thickBot="1">
      <c r="A7" s="84"/>
      <c r="B7" s="123" t="s">
        <v>8</v>
      </c>
      <c r="C7" s="85">
        <v>10501</v>
      </c>
      <c r="D7" s="86" t="s">
        <v>9</v>
      </c>
      <c r="E7" s="176" t="s">
        <v>10</v>
      </c>
      <c r="F7" s="177"/>
      <c r="G7" s="87"/>
      <c r="H7" s="100"/>
    </row>
    <row r="8" spans="1:8" ht="3.75" customHeight="1" thickTop="1" thickBot="1">
      <c r="A8" s="5"/>
      <c r="B8" s="124"/>
      <c r="C8" s="19"/>
      <c r="D8" s="19"/>
      <c r="E8" s="37"/>
      <c r="F8" s="20"/>
      <c r="G8" s="40"/>
      <c r="H8" s="6"/>
    </row>
    <row r="9" spans="1:8" ht="14.25" thickTop="1" thickBot="1">
      <c r="A9" s="84"/>
      <c r="B9" s="123" t="s">
        <v>11</v>
      </c>
      <c r="C9" s="91">
        <v>50000</v>
      </c>
      <c r="D9" s="92"/>
      <c r="E9" s="93"/>
      <c r="F9" s="94"/>
      <c r="G9" s="87"/>
      <c r="H9" s="100"/>
    </row>
    <row r="10" spans="1:8" ht="3.75" customHeight="1" thickTop="1" thickBot="1">
      <c r="A10" s="5"/>
      <c r="B10" s="124"/>
      <c r="C10" s="2"/>
      <c r="D10" s="19"/>
      <c r="E10" s="37"/>
      <c r="F10" s="20"/>
      <c r="G10" s="82"/>
      <c r="H10" s="6"/>
    </row>
    <row r="11" spans="1:8" ht="14.25" thickTop="1" thickBot="1">
      <c r="A11" s="84"/>
      <c r="B11" s="125" t="s">
        <v>12</v>
      </c>
      <c r="C11" s="91">
        <v>12500</v>
      </c>
      <c r="D11" s="159" t="s">
        <v>13</v>
      </c>
      <c r="E11" s="160"/>
      <c r="F11" s="96" t="s">
        <v>14</v>
      </c>
      <c r="G11" s="87"/>
      <c r="H11" s="100"/>
    </row>
    <row r="12" spans="1:8" ht="3.75" customHeight="1" thickTop="1">
      <c r="A12" s="5"/>
      <c r="B12" s="38"/>
      <c r="C12" s="41"/>
      <c r="D12" s="42"/>
      <c r="E12" s="43"/>
      <c r="F12" s="30"/>
      <c r="G12" s="44"/>
      <c r="H12" s="6"/>
    </row>
    <row r="13" spans="1:8" ht="4.5" customHeight="1">
      <c r="A13" s="5"/>
      <c r="B13" s="99"/>
      <c r="C13" s="5"/>
      <c r="D13" s="5"/>
      <c r="E13" s="5"/>
      <c r="F13" s="6"/>
      <c r="G13" s="6"/>
      <c r="H13" s="6"/>
    </row>
    <row r="14" spans="1:8" ht="13.5" thickBot="1">
      <c r="A14" s="5"/>
      <c r="B14" s="157" t="s">
        <v>60</v>
      </c>
      <c r="C14" s="158"/>
      <c r="D14" s="8" t="s">
        <v>17</v>
      </c>
      <c r="E14" s="9" t="s">
        <v>18</v>
      </c>
      <c r="F14" s="9" t="str">
        <f>IF($G$11="JA","MVA KR","")</f>
        <v/>
      </c>
      <c r="G14" s="9" t="str">
        <f>IF($G$11="JA","SUM KR","")</f>
        <v/>
      </c>
      <c r="H14" s="32"/>
    </row>
    <row r="15" spans="1:8">
      <c r="A15" s="5"/>
      <c r="B15" s="168" t="s">
        <v>54</v>
      </c>
      <c r="C15" s="169"/>
      <c r="D15" s="110">
        <v>0.3</v>
      </c>
      <c r="E15" s="80">
        <f>IF(F$11="JA",C$9*D15,(C$9+C$11)*D15)</f>
        <v>15000</v>
      </c>
      <c r="F15" s="80">
        <f t="shared" ref="F15:F64" si="0">IF(F$11="JA",C$11*D15,"")</f>
        <v>3750</v>
      </c>
      <c r="G15" s="80">
        <f t="shared" ref="G15:G64" si="1">IF(F$11="JA",E15+F15,"")</f>
        <v>18750</v>
      </c>
      <c r="H15" s="33"/>
    </row>
    <row r="16" spans="1:8">
      <c r="A16" s="5"/>
      <c r="B16" s="153" t="s">
        <v>58</v>
      </c>
      <c r="C16" s="154"/>
      <c r="D16" s="111">
        <v>0.25</v>
      </c>
      <c r="E16" s="80">
        <f t="shared" ref="E16:E64" si="2">IF(F$11="JA",C$9*D16,(C$9+C$11)*D16)</f>
        <v>12500</v>
      </c>
      <c r="F16" s="80">
        <f t="shared" si="0"/>
        <v>3125</v>
      </c>
      <c r="G16" s="80">
        <f t="shared" si="1"/>
        <v>15625</v>
      </c>
      <c r="H16" s="33"/>
    </row>
    <row r="17" spans="1:8">
      <c r="A17" s="5"/>
      <c r="B17" s="153" t="s">
        <v>59</v>
      </c>
      <c r="C17" s="154"/>
      <c r="D17" s="111">
        <v>0.15</v>
      </c>
      <c r="E17" s="80">
        <f t="shared" si="2"/>
        <v>7500</v>
      </c>
      <c r="F17" s="80">
        <f t="shared" si="0"/>
        <v>1875</v>
      </c>
      <c r="G17" s="80">
        <f t="shared" si="1"/>
        <v>9375</v>
      </c>
      <c r="H17" s="33"/>
    </row>
    <row r="18" spans="1:8">
      <c r="A18" s="5"/>
      <c r="B18" s="153" t="s">
        <v>56</v>
      </c>
      <c r="C18" s="154"/>
      <c r="D18" s="111">
        <v>4.9000000000000002E-2</v>
      </c>
      <c r="E18" s="80">
        <f t="shared" si="2"/>
        <v>2450</v>
      </c>
      <c r="F18" s="80">
        <f t="shared" si="0"/>
        <v>612.5</v>
      </c>
      <c r="G18" s="80">
        <f t="shared" si="1"/>
        <v>3062.5</v>
      </c>
      <c r="H18" s="33"/>
    </row>
    <row r="19" spans="1:8">
      <c r="A19" s="5"/>
      <c r="B19" s="153" t="s">
        <v>57</v>
      </c>
      <c r="C19" s="154"/>
      <c r="D19" s="111">
        <v>0.2495</v>
      </c>
      <c r="E19" s="80">
        <f t="shared" si="2"/>
        <v>12475</v>
      </c>
      <c r="F19" s="80">
        <f t="shared" si="0"/>
        <v>3118.75</v>
      </c>
      <c r="G19" s="80">
        <f t="shared" si="1"/>
        <v>15593.75</v>
      </c>
      <c r="H19" s="33"/>
    </row>
    <row r="20" spans="1:8">
      <c r="A20" s="5"/>
      <c r="B20" s="153" t="s">
        <v>55</v>
      </c>
      <c r="C20" s="154"/>
      <c r="D20" s="111">
        <v>5.0000000000000001E-4</v>
      </c>
      <c r="E20" s="80">
        <f t="shared" si="2"/>
        <v>25</v>
      </c>
      <c r="F20" s="80">
        <f t="shared" si="0"/>
        <v>6.25</v>
      </c>
      <c r="G20" s="80">
        <f t="shared" si="1"/>
        <v>31.25</v>
      </c>
      <c r="H20" s="33"/>
    </row>
    <row r="21" spans="1:8">
      <c r="A21" s="5"/>
      <c r="B21" s="153" t="s">
        <v>61</v>
      </c>
      <c r="C21" s="154"/>
      <c r="D21" s="111">
        <v>1E-3</v>
      </c>
      <c r="E21" s="80">
        <f t="shared" si="2"/>
        <v>50</v>
      </c>
      <c r="F21" s="80">
        <f t="shared" si="0"/>
        <v>12.5</v>
      </c>
      <c r="G21" s="80">
        <f t="shared" si="1"/>
        <v>62.5</v>
      </c>
      <c r="H21" s="33"/>
    </row>
    <row r="22" spans="1:8">
      <c r="A22" s="5"/>
      <c r="B22" s="153"/>
      <c r="C22" s="154"/>
      <c r="D22" s="111"/>
      <c r="E22" s="80">
        <f t="shared" si="2"/>
        <v>0</v>
      </c>
      <c r="F22" s="80">
        <f t="shared" si="0"/>
        <v>0</v>
      </c>
      <c r="G22" s="80">
        <f t="shared" si="1"/>
        <v>0</v>
      </c>
      <c r="H22" s="33"/>
    </row>
    <row r="23" spans="1:8">
      <c r="A23" s="5"/>
      <c r="B23" s="153"/>
      <c r="C23" s="154"/>
      <c r="D23" s="111"/>
      <c r="E23" s="80">
        <f t="shared" si="2"/>
        <v>0</v>
      </c>
      <c r="F23" s="80">
        <f t="shared" si="0"/>
        <v>0</v>
      </c>
      <c r="G23" s="80">
        <f t="shared" si="1"/>
        <v>0</v>
      </c>
      <c r="H23" s="33"/>
    </row>
    <row r="24" spans="1:8">
      <c r="A24" s="5"/>
      <c r="B24" s="153"/>
      <c r="C24" s="154"/>
      <c r="D24" s="111"/>
      <c r="E24" s="80">
        <f t="shared" si="2"/>
        <v>0</v>
      </c>
      <c r="F24" s="80">
        <f t="shared" si="0"/>
        <v>0</v>
      </c>
      <c r="G24" s="80">
        <f t="shared" si="1"/>
        <v>0</v>
      </c>
      <c r="H24" s="33"/>
    </row>
    <row r="25" spans="1:8">
      <c r="A25" s="5"/>
      <c r="B25" s="153"/>
      <c r="C25" s="154"/>
      <c r="D25" s="111"/>
      <c r="E25" s="80">
        <f t="shared" si="2"/>
        <v>0</v>
      </c>
      <c r="F25" s="80">
        <f t="shared" si="0"/>
        <v>0</v>
      </c>
      <c r="G25" s="80">
        <f t="shared" si="1"/>
        <v>0</v>
      </c>
      <c r="H25" s="33"/>
    </row>
    <row r="26" spans="1:8">
      <c r="A26" s="5"/>
      <c r="B26" s="153"/>
      <c r="C26" s="154"/>
      <c r="D26" s="111"/>
      <c r="E26" s="80">
        <f t="shared" si="2"/>
        <v>0</v>
      </c>
      <c r="F26" s="80">
        <f t="shared" si="0"/>
        <v>0</v>
      </c>
      <c r="G26" s="80">
        <f t="shared" si="1"/>
        <v>0</v>
      </c>
      <c r="H26" s="33"/>
    </row>
    <row r="27" spans="1:8">
      <c r="A27" s="5"/>
      <c r="B27" s="153"/>
      <c r="C27" s="154"/>
      <c r="D27" s="111"/>
      <c r="E27" s="80">
        <f t="shared" si="2"/>
        <v>0</v>
      </c>
      <c r="F27" s="80">
        <f t="shared" si="0"/>
        <v>0</v>
      </c>
      <c r="G27" s="80">
        <f t="shared" si="1"/>
        <v>0</v>
      </c>
      <c r="H27" s="33"/>
    </row>
    <row r="28" spans="1:8">
      <c r="A28" s="5"/>
      <c r="B28" s="153"/>
      <c r="C28" s="154"/>
      <c r="D28" s="111"/>
      <c r="E28" s="80">
        <f t="shared" si="2"/>
        <v>0</v>
      </c>
      <c r="F28" s="80">
        <f t="shared" si="0"/>
        <v>0</v>
      </c>
      <c r="G28" s="80">
        <f t="shared" si="1"/>
        <v>0</v>
      </c>
      <c r="H28" s="33"/>
    </row>
    <row r="29" spans="1:8">
      <c r="A29" s="5"/>
      <c r="B29" s="153"/>
      <c r="C29" s="154"/>
      <c r="D29" s="111"/>
      <c r="E29" s="80">
        <f t="shared" si="2"/>
        <v>0</v>
      </c>
      <c r="F29" s="80">
        <f t="shared" si="0"/>
        <v>0</v>
      </c>
      <c r="G29" s="80">
        <f t="shared" si="1"/>
        <v>0</v>
      </c>
      <c r="H29" s="33"/>
    </row>
    <row r="30" spans="1:8">
      <c r="A30" s="5"/>
      <c r="B30" s="153"/>
      <c r="C30" s="154"/>
      <c r="D30" s="111"/>
      <c r="E30" s="80">
        <f t="shared" si="2"/>
        <v>0</v>
      </c>
      <c r="F30" s="80">
        <f t="shared" si="0"/>
        <v>0</v>
      </c>
      <c r="G30" s="80">
        <f t="shared" si="1"/>
        <v>0</v>
      </c>
      <c r="H30" s="33"/>
    </row>
    <row r="31" spans="1:8">
      <c r="A31" s="5"/>
      <c r="B31" s="153"/>
      <c r="C31" s="154"/>
      <c r="D31" s="111"/>
      <c r="E31" s="80">
        <f t="shared" si="2"/>
        <v>0</v>
      </c>
      <c r="F31" s="80">
        <f t="shared" si="0"/>
        <v>0</v>
      </c>
      <c r="G31" s="80">
        <f t="shared" si="1"/>
        <v>0</v>
      </c>
      <c r="H31" s="33"/>
    </row>
    <row r="32" spans="1:8">
      <c r="A32" s="5"/>
      <c r="B32" s="153"/>
      <c r="C32" s="154"/>
      <c r="D32" s="111"/>
      <c r="E32" s="80">
        <f t="shared" si="2"/>
        <v>0</v>
      </c>
      <c r="F32" s="80">
        <f t="shared" si="0"/>
        <v>0</v>
      </c>
      <c r="G32" s="80">
        <f t="shared" si="1"/>
        <v>0</v>
      </c>
      <c r="H32" s="33"/>
    </row>
    <row r="33" spans="1:8">
      <c r="A33" s="5"/>
      <c r="B33" s="153"/>
      <c r="C33" s="154"/>
      <c r="D33" s="111"/>
      <c r="E33" s="80">
        <f t="shared" si="2"/>
        <v>0</v>
      </c>
      <c r="F33" s="80">
        <f t="shared" si="0"/>
        <v>0</v>
      </c>
      <c r="G33" s="80">
        <f t="shared" si="1"/>
        <v>0</v>
      </c>
      <c r="H33" s="33"/>
    </row>
    <row r="34" spans="1:8">
      <c r="A34" s="5"/>
      <c r="B34" s="153"/>
      <c r="C34" s="154"/>
      <c r="D34" s="111"/>
      <c r="E34" s="80">
        <f t="shared" si="2"/>
        <v>0</v>
      </c>
      <c r="F34" s="80">
        <f t="shared" si="0"/>
        <v>0</v>
      </c>
      <c r="G34" s="80">
        <f t="shared" si="1"/>
        <v>0</v>
      </c>
      <c r="H34" s="33"/>
    </row>
    <row r="35" spans="1:8">
      <c r="A35" s="5"/>
      <c r="B35" s="153"/>
      <c r="C35" s="154"/>
      <c r="D35" s="111"/>
      <c r="E35" s="80">
        <f t="shared" si="2"/>
        <v>0</v>
      </c>
      <c r="F35" s="80">
        <f t="shared" si="0"/>
        <v>0</v>
      </c>
      <c r="G35" s="80">
        <f t="shared" si="1"/>
        <v>0</v>
      </c>
      <c r="H35" s="33"/>
    </row>
    <row r="36" spans="1:8">
      <c r="A36" s="5"/>
      <c r="B36" s="153"/>
      <c r="C36" s="154"/>
      <c r="D36" s="111"/>
      <c r="E36" s="80">
        <f t="shared" si="2"/>
        <v>0</v>
      </c>
      <c r="F36" s="80">
        <f t="shared" si="0"/>
        <v>0</v>
      </c>
      <c r="G36" s="80">
        <f t="shared" si="1"/>
        <v>0</v>
      </c>
      <c r="H36" s="33"/>
    </row>
    <row r="37" spans="1:8">
      <c r="A37" s="5"/>
      <c r="B37" s="153"/>
      <c r="C37" s="154"/>
      <c r="D37" s="111"/>
      <c r="E37" s="80">
        <f t="shared" si="2"/>
        <v>0</v>
      </c>
      <c r="F37" s="80">
        <f t="shared" si="0"/>
        <v>0</v>
      </c>
      <c r="G37" s="80">
        <f t="shared" si="1"/>
        <v>0</v>
      </c>
      <c r="H37" s="33"/>
    </row>
    <row r="38" spans="1:8">
      <c r="A38" s="5"/>
      <c r="B38" s="153"/>
      <c r="C38" s="154"/>
      <c r="D38" s="111"/>
      <c r="E38" s="80">
        <f t="shared" si="2"/>
        <v>0</v>
      </c>
      <c r="F38" s="80">
        <f t="shared" si="0"/>
        <v>0</v>
      </c>
      <c r="G38" s="80">
        <f t="shared" si="1"/>
        <v>0</v>
      </c>
      <c r="H38" s="33"/>
    </row>
    <row r="39" spans="1:8">
      <c r="A39" s="5"/>
      <c r="B39" s="153"/>
      <c r="C39" s="154"/>
      <c r="D39" s="111"/>
      <c r="E39" s="80">
        <f t="shared" si="2"/>
        <v>0</v>
      </c>
      <c r="F39" s="80">
        <f t="shared" si="0"/>
        <v>0</v>
      </c>
      <c r="G39" s="80">
        <f t="shared" si="1"/>
        <v>0</v>
      </c>
      <c r="H39" s="33"/>
    </row>
    <row r="40" spans="1:8">
      <c r="A40" s="5"/>
      <c r="B40" s="153"/>
      <c r="C40" s="154"/>
      <c r="D40" s="111"/>
      <c r="E40" s="80">
        <f t="shared" si="2"/>
        <v>0</v>
      </c>
      <c r="F40" s="80">
        <f t="shared" si="0"/>
        <v>0</v>
      </c>
      <c r="G40" s="80">
        <f t="shared" si="1"/>
        <v>0</v>
      </c>
      <c r="H40" s="33"/>
    </row>
    <row r="41" spans="1:8">
      <c r="A41" s="5"/>
      <c r="B41" s="153"/>
      <c r="C41" s="154"/>
      <c r="D41" s="111"/>
      <c r="E41" s="80">
        <f t="shared" si="2"/>
        <v>0</v>
      </c>
      <c r="F41" s="80">
        <f t="shared" si="0"/>
        <v>0</v>
      </c>
      <c r="G41" s="80">
        <f t="shared" si="1"/>
        <v>0</v>
      </c>
      <c r="H41" s="33"/>
    </row>
    <row r="42" spans="1:8">
      <c r="A42" s="5"/>
      <c r="B42" s="153"/>
      <c r="C42" s="154"/>
      <c r="D42" s="111"/>
      <c r="E42" s="80">
        <f t="shared" si="2"/>
        <v>0</v>
      </c>
      <c r="F42" s="80">
        <f t="shared" si="0"/>
        <v>0</v>
      </c>
      <c r="G42" s="80">
        <f t="shared" si="1"/>
        <v>0</v>
      </c>
      <c r="H42" s="33"/>
    </row>
    <row r="43" spans="1:8">
      <c r="A43" s="5"/>
      <c r="B43" s="153"/>
      <c r="C43" s="154"/>
      <c r="D43" s="111"/>
      <c r="E43" s="80">
        <f t="shared" si="2"/>
        <v>0</v>
      </c>
      <c r="F43" s="80">
        <f t="shared" si="0"/>
        <v>0</v>
      </c>
      <c r="G43" s="80">
        <f t="shared" si="1"/>
        <v>0</v>
      </c>
      <c r="H43" s="33"/>
    </row>
    <row r="44" spans="1:8">
      <c r="A44" s="5"/>
      <c r="B44" s="153"/>
      <c r="C44" s="154"/>
      <c r="D44" s="111"/>
      <c r="E44" s="80">
        <f t="shared" si="2"/>
        <v>0</v>
      </c>
      <c r="F44" s="80">
        <f t="shared" si="0"/>
        <v>0</v>
      </c>
      <c r="G44" s="80">
        <f t="shared" si="1"/>
        <v>0</v>
      </c>
      <c r="H44" s="33"/>
    </row>
    <row r="45" spans="1:8">
      <c r="A45" s="5"/>
      <c r="B45" s="153"/>
      <c r="C45" s="154"/>
      <c r="D45" s="111"/>
      <c r="E45" s="80">
        <f t="shared" si="2"/>
        <v>0</v>
      </c>
      <c r="F45" s="80">
        <f t="shared" si="0"/>
        <v>0</v>
      </c>
      <c r="G45" s="80">
        <f t="shared" si="1"/>
        <v>0</v>
      </c>
      <c r="H45" s="33"/>
    </row>
    <row r="46" spans="1:8">
      <c r="A46" s="5"/>
      <c r="B46" s="153"/>
      <c r="C46" s="154"/>
      <c r="D46" s="111"/>
      <c r="E46" s="80">
        <f t="shared" si="2"/>
        <v>0</v>
      </c>
      <c r="F46" s="80">
        <f t="shared" si="0"/>
        <v>0</v>
      </c>
      <c r="G46" s="80">
        <f t="shared" si="1"/>
        <v>0</v>
      </c>
      <c r="H46" s="33"/>
    </row>
    <row r="47" spans="1:8">
      <c r="A47" s="5"/>
      <c r="B47" s="153"/>
      <c r="C47" s="154"/>
      <c r="D47" s="111"/>
      <c r="E47" s="80">
        <f t="shared" si="2"/>
        <v>0</v>
      </c>
      <c r="F47" s="80">
        <f t="shared" si="0"/>
        <v>0</v>
      </c>
      <c r="G47" s="80">
        <f t="shared" si="1"/>
        <v>0</v>
      </c>
      <c r="H47" s="33"/>
    </row>
    <row r="48" spans="1:8">
      <c r="A48" s="5"/>
      <c r="B48" s="153"/>
      <c r="C48" s="154"/>
      <c r="D48" s="111"/>
      <c r="E48" s="80">
        <f t="shared" si="2"/>
        <v>0</v>
      </c>
      <c r="F48" s="80">
        <f t="shared" si="0"/>
        <v>0</v>
      </c>
      <c r="G48" s="80">
        <f t="shared" si="1"/>
        <v>0</v>
      </c>
      <c r="H48" s="33"/>
    </row>
    <row r="49" spans="1:8">
      <c r="A49" s="5"/>
      <c r="B49" s="153"/>
      <c r="C49" s="154"/>
      <c r="D49" s="111"/>
      <c r="E49" s="80">
        <f t="shared" si="2"/>
        <v>0</v>
      </c>
      <c r="F49" s="80">
        <f t="shared" si="0"/>
        <v>0</v>
      </c>
      <c r="G49" s="80">
        <f t="shared" si="1"/>
        <v>0</v>
      </c>
      <c r="H49" s="33"/>
    </row>
    <row r="50" spans="1:8">
      <c r="A50" s="5"/>
      <c r="B50" s="153"/>
      <c r="C50" s="154"/>
      <c r="D50" s="111"/>
      <c r="E50" s="80">
        <f t="shared" si="2"/>
        <v>0</v>
      </c>
      <c r="F50" s="80">
        <f t="shared" si="0"/>
        <v>0</v>
      </c>
      <c r="G50" s="80">
        <f t="shared" si="1"/>
        <v>0</v>
      </c>
      <c r="H50" s="33"/>
    </row>
    <row r="51" spans="1:8">
      <c r="A51" s="5"/>
      <c r="B51" s="153"/>
      <c r="C51" s="154"/>
      <c r="D51" s="111"/>
      <c r="E51" s="80">
        <f t="shared" si="2"/>
        <v>0</v>
      </c>
      <c r="F51" s="80">
        <f t="shared" si="0"/>
        <v>0</v>
      </c>
      <c r="G51" s="80">
        <f t="shared" si="1"/>
        <v>0</v>
      </c>
      <c r="H51" s="33"/>
    </row>
    <row r="52" spans="1:8">
      <c r="A52" s="5"/>
      <c r="B52" s="153"/>
      <c r="C52" s="154"/>
      <c r="D52" s="111"/>
      <c r="E52" s="80">
        <f t="shared" si="2"/>
        <v>0</v>
      </c>
      <c r="F52" s="80">
        <f t="shared" si="0"/>
        <v>0</v>
      </c>
      <c r="G52" s="80">
        <f t="shared" si="1"/>
        <v>0</v>
      </c>
      <c r="H52" s="33"/>
    </row>
    <row r="53" spans="1:8">
      <c r="A53" s="5"/>
      <c r="B53" s="153"/>
      <c r="C53" s="154"/>
      <c r="D53" s="111"/>
      <c r="E53" s="80">
        <f t="shared" si="2"/>
        <v>0</v>
      </c>
      <c r="F53" s="80">
        <f t="shared" si="0"/>
        <v>0</v>
      </c>
      <c r="G53" s="80">
        <f t="shared" si="1"/>
        <v>0</v>
      </c>
      <c r="H53" s="33"/>
    </row>
    <row r="54" spans="1:8">
      <c r="A54" s="5"/>
      <c r="B54" s="153"/>
      <c r="C54" s="154"/>
      <c r="D54" s="111"/>
      <c r="E54" s="80">
        <f t="shared" si="2"/>
        <v>0</v>
      </c>
      <c r="F54" s="80">
        <f t="shared" si="0"/>
        <v>0</v>
      </c>
      <c r="G54" s="80">
        <f t="shared" si="1"/>
        <v>0</v>
      </c>
      <c r="H54" s="33"/>
    </row>
    <row r="55" spans="1:8">
      <c r="A55" s="5"/>
      <c r="B55" s="153"/>
      <c r="C55" s="154"/>
      <c r="D55" s="111"/>
      <c r="E55" s="80">
        <f t="shared" si="2"/>
        <v>0</v>
      </c>
      <c r="F55" s="80">
        <f t="shared" si="0"/>
        <v>0</v>
      </c>
      <c r="G55" s="80">
        <f t="shared" si="1"/>
        <v>0</v>
      </c>
      <c r="H55" s="33"/>
    </row>
    <row r="56" spans="1:8">
      <c r="A56" s="5"/>
      <c r="B56" s="153"/>
      <c r="C56" s="154"/>
      <c r="D56" s="111"/>
      <c r="E56" s="80">
        <f t="shared" si="2"/>
        <v>0</v>
      </c>
      <c r="F56" s="80">
        <f t="shared" si="0"/>
        <v>0</v>
      </c>
      <c r="G56" s="80">
        <f t="shared" si="1"/>
        <v>0</v>
      </c>
      <c r="H56" s="33"/>
    </row>
    <row r="57" spans="1:8">
      <c r="A57" s="5"/>
      <c r="B57" s="153"/>
      <c r="C57" s="154"/>
      <c r="D57" s="111"/>
      <c r="E57" s="80">
        <f t="shared" si="2"/>
        <v>0</v>
      </c>
      <c r="F57" s="80">
        <f t="shared" si="0"/>
        <v>0</v>
      </c>
      <c r="G57" s="80">
        <f t="shared" si="1"/>
        <v>0</v>
      </c>
      <c r="H57" s="33"/>
    </row>
    <row r="58" spans="1:8">
      <c r="A58" s="5"/>
      <c r="B58" s="153"/>
      <c r="C58" s="154"/>
      <c r="D58" s="111"/>
      <c r="E58" s="80">
        <f t="shared" si="2"/>
        <v>0</v>
      </c>
      <c r="F58" s="80">
        <f t="shared" si="0"/>
        <v>0</v>
      </c>
      <c r="G58" s="80">
        <f t="shared" si="1"/>
        <v>0</v>
      </c>
      <c r="H58" s="33"/>
    </row>
    <row r="59" spans="1:8">
      <c r="A59" s="5"/>
      <c r="B59" s="153"/>
      <c r="C59" s="154"/>
      <c r="D59" s="111"/>
      <c r="E59" s="80">
        <f t="shared" si="2"/>
        <v>0</v>
      </c>
      <c r="F59" s="80">
        <f t="shared" si="0"/>
        <v>0</v>
      </c>
      <c r="G59" s="80">
        <f t="shared" si="1"/>
        <v>0</v>
      </c>
      <c r="H59" s="33"/>
    </row>
    <row r="60" spans="1:8">
      <c r="A60" s="5"/>
      <c r="B60" s="153"/>
      <c r="C60" s="154"/>
      <c r="D60" s="111"/>
      <c r="E60" s="80">
        <f t="shared" si="2"/>
        <v>0</v>
      </c>
      <c r="F60" s="80">
        <f t="shared" si="0"/>
        <v>0</v>
      </c>
      <c r="G60" s="80">
        <f t="shared" si="1"/>
        <v>0</v>
      </c>
      <c r="H60" s="33"/>
    </row>
    <row r="61" spans="1:8">
      <c r="A61" s="5"/>
      <c r="B61" s="153"/>
      <c r="C61" s="154"/>
      <c r="D61" s="111"/>
      <c r="E61" s="80">
        <f t="shared" si="2"/>
        <v>0</v>
      </c>
      <c r="F61" s="80">
        <f t="shared" si="0"/>
        <v>0</v>
      </c>
      <c r="G61" s="80">
        <f t="shared" si="1"/>
        <v>0</v>
      </c>
      <c r="H61" s="33"/>
    </row>
    <row r="62" spans="1:8">
      <c r="A62" s="5"/>
      <c r="B62" s="153"/>
      <c r="C62" s="154"/>
      <c r="D62" s="111"/>
      <c r="E62" s="80">
        <f t="shared" si="2"/>
        <v>0</v>
      </c>
      <c r="F62" s="80">
        <f t="shared" si="0"/>
        <v>0</v>
      </c>
      <c r="G62" s="80">
        <f t="shared" si="1"/>
        <v>0</v>
      </c>
      <c r="H62" s="33"/>
    </row>
    <row r="63" spans="1:8">
      <c r="A63" s="5"/>
      <c r="B63" s="153"/>
      <c r="C63" s="154"/>
      <c r="D63" s="111"/>
      <c r="E63" s="80">
        <f t="shared" si="2"/>
        <v>0</v>
      </c>
      <c r="F63" s="80">
        <f t="shared" si="0"/>
        <v>0</v>
      </c>
      <c r="G63" s="80">
        <f t="shared" si="1"/>
        <v>0</v>
      </c>
      <c r="H63" s="33"/>
    </row>
    <row r="64" spans="1:8">
      <c r="A64" s="5"/>
      <c r="B64" s="153"/>
      <c r="C64" s="154"/>
      <c r="D64" s="111"/>
      <c r="E64" s="80">
        <f t="shared" si="2"/>
        <v>0</v>
      </c>
      <c r="F64" s="80">
        <f t="shared" si="0"/>
        <v>0</v>
      </c>
      <c r="G64" s="80">
        <f t="shared" si="1"/>
        <v>0</v>
      </c>
      <c r="H64" s="33"/>
    </row>
    <row r="65" spans="1:8" ht="13.5" thickBot="1">
      <c r="A65" s="5"/>
      <c r="B65" s="178" t="s">
        <v>33</v>
      </c>
      <c r="C65" s="179"/>
      <c r="D65" s="128">
        <f>SUM(D15:D64)</f>
        <v>1</v>
      </c>
      <c r="E65" s="12">
        <f>SUM(E15:E64)</f>
        <v>50000</v>
      </c>
      <c r="F65" s="12">
        <f t="shared" ref="F65:G65" si="3">SUM(F15:F64)</f>
        <v>12500</v>
      </c>
      <c r="G65" s="12">
        <f t="shared" si="3"/>
        <v>62500</v>
      </c>
      <c r="H65" s="34"/>
    </row>
    <row r="66" spans="1:8" ht="13.5" hidden="1" thickTop="1">
      <c r="A66" s="5"/>
      <c r="B66" s="13"/>
      <c r="C66" s="13"/>
      <c r="D66" s="14"/>
      <c r="E66" s="15"/>
      <c r="F66" s="15"/>
      <c r="G66" s="15"/>
      <c r="H66" s="17"/>
    </row>
    <row r="67" spans="1:8" ht="6.75" customHeight="1" thickTop="1">
      <c r="A67" s="5"/>
      <c r="B67" s="5"/>
      <c r="C67" s="5"/>
      <c r="D67" s="16"/>
      <c r="E67" s="17"/>
      <c r="F67" s="17"/>
      <c r="G67" s="17"/>
      <c r="H67" s="17"/>
    </row>
    <row r="68" spans="1:8" ht="15.75">
      <c r="A68" s="5"/>
      <c r="B68" s="18" t="s">
        <v>34</v>
      </c>
      <c r="C68" s="2"/>
      <c r="D68" s="19"/>
      <c r="E68" s="20"/>
      <c r="F68" s="20"/>
      <c r="G68" s="20"/>
      <c r="H68" s="17"/>
    </row>
    <row r="69" spans="1:8" ht="6" customHeight="1">
      <c r="A69" s="5"/>
      <c r="B69" s="2"/>
      <c r="C69" s="2"/>
      <c r="D69" s="19"/>
      <c r="E69" s="20"/>
      <c r="F69" s="20"/>
      <c r="G69" s="20"/>
      <c r="H69" s="17"/>
    </row>
    <row r="70" spans="1:8">
      <c r="A70" s="5"/>
      <c r="B70" s="2" t="s">
        <v>35</v>
      </c>
      <c r="C70" s="164" t="s">
        <v>51</v>
      </c>
      <c r="D70" s="165"/>
      <c r="E70" s="166"/>
      <c r="F70" s="20"/>
      <c r="G70" s="20"/>
      <c r="H70" s="17"/>
    </row>
    <row r="71" spans="1:8">
      <c r="A71" s="5"/>
      <c r="B71" s="2" t="s">
        <v>37</v>
      </c>
      <c r="C71" s="164" t="s">
        <v>38</v>
      </c>
      <c r="D71" s="166"/>
      <c r="E71" s="20"/>
      <c r="F71" s="20"/>
      <c r="G71" s="20"/>
      <c r="H71" s="17"/>
    </row>
    <row r="72" spans="1:8" ht="4.5" customHeight="1">
      <c r="A72" s="5"/>
      <c r="B72" s="2"/>
      <c r="C72" s="2"/>
      <c r="D72" s="2"/>
      <c r="E72" s="20"/>
      <c r="F72" s="20"/>
      <c r="G72" s="20"/>
      <c r="H72" s="17"/>
    </row>
    <row r="73" spans="1:8" ht="14.25">
      <c r="A73" s="5"/>
      <c r="B73" s="2" t="s">
        <v>40</v>
      </c>
      <c r="C73" s="107">
        <v>45292</v>
      </c>
      <c r="D73" s="113" t="s">
        <v>0</v>
      </c>
      <c r="E73" s="20"/>
      <c r="F73" s="20"/>
      <c r="G73" s="20"/>
      <c r="H73" s="17"/>
    </row>
    <row r="74" spans="1:8">
      <c r="A74" s="5"/>
      <c r="B74" s="2" t="s">
        <v>41</v>
      </c>
      <c r="C74" s="108" t="s">
        <v>42</v>
      </c>
      <c r="D74" s="21"/>
      <c r="E74" s="20"/>
      <c r="F74" s="20"/>
      <c r="G74" s="20"/>
      <c r="H74" s="17"/>
    </row>
    <row r="75" spans="1:8" ht="6.75" customHeight="1">
      <c r="A75" s="5"/>
      <c r="B75" s="2"/>
      <c r="C75" s="19"/>
      <c r="D75" s="19"/>
      <c r="E75" s="20"/>
      <c r="F75" s="20"/>
      <c r="G75" s="20"/>
      <c r="H75" s="17"/>
    </row>
    <row r="76" spans="1:8">
      <c r="A76" s="5"/>
      <c r="B76" s="2" t="s">
        <v>43</v>
      </c>
      <c r="C76" s="143" t="s">
        <v>44</v>
      </c>
      <c r="D76" s="144"/>
      <c r="E76" s="144"/>
      <c r="F76" s="145"/>
      <c r="G76" s="20"/>
      <c r="H76" s="17"/>
    </row>
    <row r="77" spans="1:8">
      <c r="A77" s="5"/>
      <c r="B77" s="20"/>
      <c r="C77" s="146"/>
      <c r="D77" s="147"/>
      <c r="E77" s="147"/>
      <c r="F77" s="148"/>
      <c r="G77" s="20"/>
      <c r="H77" s="17"/>
    </row>
    <row r="78" spans="1:8" ht="6" customHeight="1">
      <c r="A78" s="5"/>
      <c r="B78" s="20"/>
      <c r="C78" s="20"/>
      <c r="D78" s="20"/>
      <c r="E78" s="20"/>
      <c r="F78" s="20"/>
      <c r="G78" s="20"/>
      <c r="H78" s="17"/>
    </row>
    <row r="79" spans="1:8">
      <c r="A79" s="5"/>
      <c r="B79" s="5"/>
      <c r="C79" s="5"/>
      <c r="D79" s="16"/>
      <c r="E79" s="17"/>
      <c r="F79" s="17"/>
      <c r="G79" s="17"/>
      <c r="H79" s="17"/>
    </row>
    <row r="80" spans="1:8">
      <c r="A80" s="5"/>
      <c r="B80" s="5"/>
      <c r="C80" s="5"/>
      <c r="D80" s="16"/>
      <c r="E80" s="17"/>
      <c r="F80" s="17"/>
      <c r="G80" s="17"/>
      <c r="H80" s="17"/>
    </row>
    <row r="81" spans="1:8">
      <c r="A81" s="5"/>
      <c r="B81" s="5"/>
      <c r="C81" s="5"/>
      <c r="D81" s="16"/>
      <c r="E81" s="17"/>
      <c r="F81" s="17"/>
      <c r="G81" s="17"/>
      <c r="H81" s="17"/>
    </row>
    <row r="82" spans="1:8">
      <c r="A82" s="5"/>
      <c r="B82" s="5"/>
      <c r="C82" s="5"/>
      <c r="D82" s="16"/>
      <c r="E82" s="17"/>
      <c r="F82" s="17"/>
      <c r="G82" s="17"/>
      <c r="H82" s="17"/>
    </row>
    <row r="83" spans="1:8">
      <c r="A83" s="5"/>
      <c r="B83" s="5"/>
      <c r="C83" s="5"/>
      <c r="D83" s="16"/>
      <c r="E83" s="17"/>
      <c r="F83" s="17"/>
      <c r="G83" s="17"/>
      <c r="H83" s="17"/>
    </row>
    <row r="84" spans="1:8">
      <c r="A84" s="5"/>
      <c r="B84" s="5"/>
      <c r="C84" s="5"/>
      <c r="D84" s="16"/>
      <c r="E84" s="17"/>
      <c r="F84" s="17"/>
      <c r="G84" s="17"/>
      <c r="H84" s="17"/>
    </row>
    <row r="85" spans="1:8">
      <c r="A85" s="5"/>
      <c r="B85" s="5"/>
      <c r="C85" s="5"/>
      <c r="D85" s="16"/>
      <c r="E85" s="17"/>
      <c r="F85" s="17"/>
      <c r="G85" s="17"/>
      <c r="H85" s="17"/>
    </row>
    <row r="86" spans="1:8">
      <c r="A86" s="5"/>
      <c r="B86" s="5"/>
      <c r="C86" s="5"/>
      <c r="D86" s="16"/>
      <c r="E86" s="17"/>
      <c r="F86" s="17"/>
      <c r="G86" s="17"/>
      <c r="H86" s="17"/>
    </row>
    <row r="87" spans="1:8">
      <c r="A87" s="5"/>
      <c r="B87" s="5"/>
      <c r="C87" s="5"/>
      <c r="D87" s="16"/>
      <c r="E87" s="17"/>
      <c r="F87" s="17"/>
      <c r="G87" s="17"/>
      <c r="H87" s="17"/>
    </row>
    <row r="88" spans="1:8">
      <c r="A88" s="5"/>
      <c r="B88" s="5"/>
      <c r="C88" s="5"/>
      <c r="D88" s="16"/>
      <c r="E88" s="17"/>
      <c r="F88" s="17"/>
      <c r="G88" s="17"/>
      <c r="H88" s="17"/>
    </row>
    <row r="89" spans="1:8">
      <c r="A89" s="5"/>
      <c r="B89" s="5"/>
      <c r="C89" s="5"/>
      <c r="D89" s="16"/>
      <c r="E89" s="17"/>
      <c r="F89" s="17"/>
      <c r="G89" s="17"/>
      <c r="H89" s="17"/>
    </row>
    <row r="90" spans="1:8">
      <c r="A90" s="5"/>
      <c r="B90" s="5"/>
      <c r="C90" s="5"/>
      <c r="D90" s="16"/>
      <c r="E90" s="17"/>
      <c r="F90" s="17"/>
      <c r="G90" s="17"/>
      <c r="H90" s="17"/>
    </row>
    <row r="91" spans="1:8">
      <c r="A91" s="5"/>
      <c r="B91" s="5"/>
      <c r="C91" s="5"/>
      <c r="D91" s="16"/>
      <c r="E91" s="17"/>
      <c r="F91" s="17"/>
      <c r="G91" s="17"/>
      <c r="H91" s="17"/>
    </row>
    <row r="92" spans="1:8" ht="3" hidden="1" customHeight="1">
      <c r="A92" s="5"/>
      <c r="B92" s="5"/>
      <c r="C92" s="5"/>
      <c r="D92" s="16"/>
      <c r="E92" s="17"/>
      <c r="F92" s="17"/>
      <c r="G92" s="17"/>
      <c r="H92" s="17"/>
    </row>
    <row r="93" spans="1:8" ht="3" hidden="1" customHeight="1">
      <c r="A93" s="5"/>
      <c r="B93" s="5"/>
      <c r="C93" s="5"/>
      <c r="D93" s="16"/>
      <c r="E93" s="17"/>
      <c r="F93" s="17"/>
      <c r="G93" s="17"/>
      <c r="H93" s="17"/>
    </row>
    <row r="94" spans="1:8">
      <c r="A94" s="5"/>
      <c r="B94" s="5"/>
      <c r="C94" s="5"/>
      <c r="D94" s="16"/>
      <c r="E94" s="17"/>
      <c r="F94" s="17"/>
      <c r="G94" s="17"/>
      <c r="H94" s="17"/>
    </row>
    <row r="95" spans="1:8" ht="16.5" customHeight="1">
      <c r="A95" s="5"/>
      <c r="B95" s="5" t="s">
        <v>45</v>
      </c>
      <c r="C95" s="107">
        <v>45292</v>
      </c>
      <c r="D95" s="114" t="s">
        <v>0</v>
      </c>
      <c r="E95" s="17"/>
      <c r="F95" s="17"/>
      <c r="G95" s="17"/>
      <c r="H95" s="17"/>
    </row>
    <row r="96" spans="1:8">
      <c r="A96" s="5"/>
      <c r="B96" s="5"/>
      <c r="C96" s="5"/>
      <c r="D96" s="16"/>
      <c r="E96" s="17"/>
      <c r="F96" s="17"/>
      <c r="G96" s="17"/>
      <c r="H96" s="17"/>
    </row>
    <row r="97" spans="1:8" ht="16.5" customHeight="1">
      <c r="A97" s="5"/>
      <c r="B97" s="5" t="s">
        <v>46</v>
      </c>
      <c r="C97" s="164" t="s">
        <v>54</v>
      </c>
      <c r="D97" s="165"/>
      <c r="E97" s="166"/>
      <c r="F97" s="114" t="s">
        <v>62</v>
      </c>
      <c r="G97" s="17"/>
      <c r="H97" s="17"/>
    </row>
    <row r="98" spans="1:8">
      <c r="A98" s="5"/>
      <c r="B98" s="5"/>
      <c r="C98" s="5"/>
      <c r="D98" s="5"/>
      <c r="E98" s="5"/>
      <c r="F98" s="5"/>
      <c r="G98" s="5"/>
      <c r="H98" s="17"/>
    </row>
    <row r="99" spans="1:8">
      <c r="A99" s="5"/>
      <c r="B99" s="5" t="s">
        <v>47</v>
      </c>
      <c r="C99" s="170" t="s">
        <v>48</v>
      </c>
      <c r="D99" s="171"/>
      <c r="E99" s="171"/>
      <c r="F99" s="171"/>
      <c r="G99" s="172"/>
      <c r="H99" s="17"/>
    </row>
    <row r="100" spans="1:8">
      <c r="A100" s="5"/>
      <c r="B100" s="5"/>
      <c r="C100" s="173"/>
      <c r="D100" s="174"/>
      <c r="E100" s="174"/>
      <c r="F100" s="174"/>
      <c r="G100" s="175"/>
      <c r="H100" s="17"/>
    </row>
    <row r="101" spans="1:8">
      <c r="A101" s="5"/>
      <c r="B101" s="5"/>
      <c r="C101" s="5"/>
      <c r="D101" s="16"/>
      <c r="E101" s="17"/>
      <c r="F101" s="17"/>
      <c r="G101" s="17"/>
      <c r="H101" s="17"/>
    </row>
    <row r="102" spans="1:8">
      <c r="A102" s="5"/>
      <c r="B102" s="5"/>
      <c r="C102" s="5"/>
      <c r="D102" s="16"/>
      <c r="E102" s="17"/>
      <c r="F102" s="17"/>
      <c r="G102" s="17"/>
      <c r="H102" s="17"/>
    </row>
    <row r="103" spans="1:8">
      <c r="A103" s="5"/>
      <c r="B103" s="5"/>
      <c r="C103" s="5"/>
      <c r="D103" s="16"/>
      <c r="E103" s="17"/>
      <c r="F103" s="17"/>
      <c r="G103" s="17"/>
      <c r="H103" s="17"/>
    </row>
    <row r="104" spans="1:8">
      <c r="A104" s="5"/>
      <c r="B104" s="5"/>
      <c r="C104" s="5"/>
      <c r="D104" s="16"/>
      <c r="E104" s="17"/>
      <c r="F104" s="17"/>
      <c r="G104" s="17"/>
      <c r="H104" s="17"/>
    </row>
    <row r="105" spans="1:8" ht="3.75" customHeight="1">
      <c r="A105" s="98"/>
      <c r="B105" s="98"/>
      <c r="C105" s="98"/>
      <c r="D105" s="98"/>
      <c r="E105" s="98"/>
      <c r="F105" s="98"/>
      <c r="G105" s="98"/>
      <c r="H105" s="98"/>
    </row>
    <row r="106" spans="1:8" ht="22.5" customHeight="1">
      <c r="A106" s="115"/>
      <c r="B106" s="118" t="s">
        <v>50</v>
      </c>
      <c r="C106" s="116"/>
      <c r="D106" s="116"/>
      <c r="E106" s="116"/>
      <c r="F106" s="116"/>
      <c r="G106" s="23"/>
      <c r="H106" s="23"/>
    </row>
    <row r="107" spans="1:8" ht="30.75" customHeight="1">
      <c r="A107" s="115"/>
      <c r="B107" s="167" t="s">
        <v>7</v>
      </c>
      <c r="C107" s="167"/>
      <c r="D107" s="167"/>
      <c r="E107" s="167"/>
      <c r="F107" s="117"/>
      <c r="G107" s="117"/>
      <c r="H107" s="117"/>
    </row>
  </sheetData>
  <sheetProtection algorithmName="SHA-512" hashValue="iY0dqeQDCrKI19viw+l4kroXXBHdaJYAYLAqIqt8/Dx24ZbCfo0wXZjQhQtNcL8JhpJVRUBYcnB6IgqybT9V3A==" saltValue="NCc/LJYRUlvX1r0ZS/ylwg==" spinCount="100000" sheet="1" objects="1" scenarios="1" selectLockedCells="1"/>
  <protectedRanges>
    <protectedRange sqref="C7 E7 C9 C11" name="Område2_2_1"/>
    <protectedRange sqref="C73 C95" name="Område2_1_1"/>
    <protectedRange sqref="C76" name="Område1_2_1_1"/>
    <protectedRange sqref="B15:D64" name="Område1_7_1"/>
    <protectedRange sqref="C97" name="Område3_1_1"/>
  </protectedRanges>
  <mergeCells count="63">
    <mergeCell ref="C97:E97"/>
    <mergeCell ref="C99:G100"/>
    <mergeCell ref="B107:E107"/>
    <mergeCell ref="B63:C63"/>
    <mergeCell ref="B64:C64"/>
    <mergeCell ref="B65:C65"/>
    <mergeCell ref="C70:E70"/>
    <mergeCell ref="C71:D71"/>
    <mergeCell ref="C76:F77"/>
    <mergeCell ref="B62:C62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14:C14"/>
    <mergeCell ref="B2:F2"/>
    <mergeCell ref="B3:E3"/>
    <mergeCell ref="G3:H3"/>
    <mergeCell ref="E7:F7"/>
    <mergeCell ref="D11:E11"/>
  </mergeCells>
  <dataValidations count="3">
    <dataValidation type="list" allowBlank="1" showInputMessage="1" showErrorMessage="1" sqref="C97:E97" xr:uid="{0F4407E1-EEED-4314-9269-474E21D5B073}">
      <formula1>$C$15:$C$64</formula1>
    </dataValidation>
    <dataValidation operator="equal" allowBlank="1" showInputMessage="1" sqref="D15:D64" xr:uid="{448EA3EC-FEE6-42B9-AC7B-B1D5A4D1A88C}"/>
    <dataValidation type="list" allowBlank="1" showInputMessage="1" showErrorMessage="1" sqref="F11" xr:uid="{20FFC4D5-3894-41F3-927B-16899F8BBEE3}">
      <formula1>"JA,NEI"</formula1>
    </dataValidation>
  </dataValidations>
  <pageMargins left="0.70866141732283472" right="0.70866141732283472" top="0.74803149606299213" bottom="0.74803149606299213" header="0.31496062992125984" footer="0.31496062992125984"/>
  <pageSetup paperSize="9" scale="99" fitToHeight="0" orientation="portrait" horizontalDpi="4294967293" verticalDpi="4294967293" r:id="rId1"/>
  <headerFooter>
    <oddFooter>Side &amp;P av &amp;N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5EB25FA-5EA9-4171-87BB-1FDF7318FFF1}">
          <x14:formula1>
            <xm:f>Hjelpetabell!A37:A3834</xm:f>
          </x14:formula1>
          <xm:sqref>C73 C95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rgb="FFFFC000"/>
  </sheetPr>
  <dimension ref="A1:N157"/>
  <sheetViews>
    <sheetView showGridLines="0" showRowColHeaders="0" workbookViewId="0">
      <selection activeCell="D7" sqref="D7"/>
    </sheetView>
  </sheetViews>
  <sheetFormatPr baseColWidth="10" defaultColWidth="0" defaultRowHeight="12.75" zeroHeight="1"/>
  <cols>
    <col min="1" max="1" width="0.42578125" style="3" customWidth="1"/>
    <col min="2" max="2" width="0.7109375" style="3" customWidth="1"/>
    <col min="3" max="3" width="23.85546875" style="3" bestFit="1" customWidth="1"/>
    <col min="4" max="4" width="14.28515625" style="3" customWidth="1"/>
    <col min="5" max="5" width="10" style="25" customWidth="1"/>
    <col min="6" max="6" width="13.28515625" style="26" bestFit="1" customWidth="1"/>
    <col min="7" max="7" width="11.5703125" style="26" bestFit="1" customWidth="1"/>
    <col min="8" max="8" width="13.28515625" style="26" bestFit="1" customWidth="1"/>
    <col min="9" max="9" width="1.5703125" style="26" customWidth="1"/>
    <col min="10" max="13" width="0" style="3" hidden="1" customWidth="1"/>
    <col min="14" max="16384" width="11.42578125" style="3" hidden="1"/>
  </cols>
  <sheetData>
    <row r="1" spans="1:9" ht="12" customHeight="1">
      <c r="A1" s="1"/>
      <c r="B1" s="1"/>
      <c r="C1" s="1"/>
      <c r="D1" s="97"/>
      <c r="E1" s="97"/>
      <c r="F1" s="97"/>
      <c r="G1" s="97"/>
      <c r="H1" s="97"/>
      <c r="I1" s="97"/>
    </row>
    <row r="2" spans="1:9" ht="36.75" customHeight="1">
      <c r="A2" s="1"/>
      <c r="B2" s="1"/>
      <c r="C2" s="149" t="s">
        <v>68</v>
      </c>
      <c r="D2" s="149"/>
      <c r="E2" s="149"/>
      <c r="F2" s="149"/>
      <c r="G2" s="149"/>
      <c r="H2" s="97"/>
      <c r="I2" s="97"/>
    </row>
    <row r="3" spans="1:9" ht="12.75" customHeight="1">
      <c r="A3" s="1"/>
      <c r="B3" s="1"/>
      <c r="C3" s="150"/>
      <c r="D3" s="150"/>
      <c r="E3" s="150"/>
      <c r="F3" s="150"/>
      <c r="G3" s="4" t="str">
        <f>Hovedmeny!$N$3</f>
        <v>Versjon 1.3</v>
      </c>
      <c r="H3" s="142" t="str">
        <f>Hovedmeny!$O$3</f>
        <v>Dato: 19.05.2023</v>
      </c>
      <c r="I3" s="142"/>
    </row>
    <row r="4" spans="1:9" ht="5.25" customHeight="1">
      <c r="A4" s="98"/>
      <c r="B4" s="98"/>
      <c r="C4" s="98"/>
      <c r="D4" s="98"/>
      <c r="E4" s="98"/>
      <c r="F4" s="98"/>
      <c r="G4" s="98"/>
      <c r="H4" s="98"/>
      <c r="I4" s="98"/>
    </row>
    <row r="5" spans="1:9" ht="3.95" customHeight="1">
      <c r="A5" s="5"/>
      <c r="B5" s="5"/>
      <c r="C5" s="99"/>
      <c r="D5" s="5"/>
      <c r="E5" s="5"/>
      <c r="F5" s="5"/>
      <c r="G5" s="6"/>
      <c r="H5" s="6"/>
      <c r="I5" s="6"/>
    </row>
    <row r="6" spans="1:9" ht="3.95" customHeight="1" thickBot="1">
      <c r="A6" s="5"/>
      <c r="B6" s="5"/>
      <c r="C6" s="35"/>
      <c r="D6" s="36"/>
      <c r="E6" s="28"/>
      <c r="F6" s="28"/>
      <c r="G6" s="28"/>
      <c r="H6" s="39"/>
      <c r="I6" s="6"/>
    </row>
    <row r="7" spans="1:9" s="89" customFormat="1" ht="15" customHeight="1" thickTop="1" thickBot="1">
      <c r="A7" s="84"/>
      <c r="B7" s="84"/>
      <c r="C7" s="90" t="s">
        <v>8</v>
      </c>
      <c r="D7" s="85">
        <v>10501</v>
      </c>
      <c r="E7" s="86" t="s">
        <v>9</v>
      </c>
      <c r="F7" s="176" t="s">
        <v>10</v>
      </c>
      <c r="G7" s="177"/>
      <c r="H7" s="87"/>
      <c r="I7" s="100"/>
    </row>
    <row r="8" spans="1:9" ht="3.75" customHeight="1" thickTop="1" thickBot="1">
      <c r="A8" s="5"/>
      <c r="B8" s="5"/>
      <c r="C8" s="29"/>
      <c r="D8" s="19"/>
      <c r="E8" s="19"/>
      <c r="F8" s="37"/>
      <c r="G8" s="20"/>
      <c r="H8" s="40"/>
      <c r="I8" s="6"/>
    </row>
    <row r="9" spans="1:9" s="89" customFormat="1" ht="15" customHeight="1" thickTop="1" thickBot="1">
      <c r="A9" s="84"/>
      <c r="B9" s="84"/>
      <c r="C9" s="90" t="s">
        <v>11</v>
      </c>
      <c r="D9" s="91">
        <v>50000</v>
      </c>
      <c r="E9" s="92"/>
      <c r="F9" s="93"/>
      <c r="G9" s="94"/>
      <c r="H9" s="87"/>
      <c r="I9" s="100"/>
    </row>
    <row r="10" spans="1:9" ht="4.5" customHeight="1" thickTop="1" thickBot="1">
      <c r="A10" s="5"/>
      <c r="B10" s="5"/>
      <c r="C10" s="83"/>
      <c r="D10" s="2"/>
      <c r="E10" s="19"/>
      <c r="F10" s="37"/>
      <c r="G10" s="20"/>
      <c r="H10" s="82"/>
      <c r="I10" s="6"/>
    </row>
    <row r="11" spans="1:9" s="89" customFormat="1" ht="15" customHeight="1" thickTop="1" thickBot="1">
      <c r="A11" s="84"/>
      <c r="B11" s="84"/>
      <c r="C11" s="95" t="s">
        <v>12</v>
      </c>
      <c r="D11" s="91">
        <v>12500</v>
      </c>
      <c r="E11" s="180" t="s">
        <v>13</v>
      </c>
      <c r="F11" s="181"/>
      <c r="G11" s="109" t="s">
        <v>14</v>
      </c>
      <c r="H11" s="87"/>
      <c r="I11" s="100"/>
    </row>
    <row r="12" spans="1:9" ht="4.5" customHeight="1" thickTop="1">
      <c r="A12" s="5"/>
      <c r="B12" s="5"/>
      <c r="C12" s="38"/>
      <c r="D12" s="41"/>
      <c r="E12" s="42"/>
      <c r="F12" s="43"/>
      <c r="G12" s="30"/>
      <c r="H12" s="44"/>
      <c r="I12" s="6"/>
    </row>
    <row r="13" spans="1:9" ht="3.75" customHeight="1">
      <c r="A13" s="5"/>
      <c r="B13" s="5"/>
      <c r="C13" s="99"/>
      <c r="D13" s="5"/>
      <c r="E13" s="5"/>
      <c r="F13" s="5"/>
      <c r="G13" s="6"/>
      <c r="H13" s="6"/>
      <c r="I13" s="6"/>
    </row>
    <row r="14" spans="1:9" ht="13.5" thickBot="1">
      <c r="A14" s="5"/>
      <c r="B14" s="5"/>
      <c r="C14" s="157" t="s">
        <v>60</v>
      </c>
      <c r="D14" s="158"/>
      <c r="E14" s="8" t="s">
        <v>17</v>
      </c>
      <c r="F14" s="9" t="s">
        <v>18</v>
      </c>
      <c r="G14" s="9" t="str">
        <f>IF($G$11="JA","MVA KR","")</f>
        <v>MVA KR</v>
      </c>
      <c r="H14" s="9" t="str">
        <f>IF($G$11="JA","SUM KR","")</f>
        <v>SUM KR</v>
      </c>
      <c r="I14" s="32"/>
    </row>
    <row r="15" spans="1:9">
      <c r="A15" s="5"/>
      <c r="B15" s="5"/>
      <c r="C15" s="168" t="s">
        <v>54</v>
      </c>
      <c r="D15" s="169"/>
      <c r="E15" s="110">
        <v>0.3</v>
      </c>
      <c r="F15" s="80">
        <f t="shared" ref="F15:F114" si="0">IF(G$11="JA",$D$9*E15,(D$9+D$11)*E15)</f>
        <v>15000</v>
      </c>
      <c r="G15" s="80">
        <f t="shared" ref="G15:G114" si="1">IF(G$11="JA",D$11*E15,"")</f>
        <v>3750</v>
      </c>
      <c r="H15" s="80">
        <f t="shared" ref="H15:H114" si="2">IF(G$11="JA",F15+G15,"")</f>
        <v>18750</v>
      </c>
      <c r="I15" s="33"/>
    </row>
    <row r="16" spans="1:9">
      <c r="A16" s="5"/>
      <c r="B16" s="5"/>
      <c r="C16" s="153" t="s">
        <v>58</v>
      </c>
      <c r="D16" s="154"/>
      <c r="E16" s="111">
        <v>0.25</v>
      </c>
      <c r="F16" s="80">
        <f t="shared" si="0"/>
        <v>12500</v>
      </c>
      <c r="G16" s="80">
        <f t="shared" si="1"/>
        <v>3125</v>
      </c>
      <c r="H16" s="80">
        <f t="shared" si="2"/>
        <v>15625</v>
      </c>
      <c r="I16" s="33"/>
    </row>
    <row r="17" spans="1:9">
      <c r="A17" s="5"/>
      <c r="B17" s="5"/>
      <c r="C17" s="153" t="s">
        <v>59</v>
      </c>
      <c r="D17" s="154"/>
      <c r="E17" s="111">
        <v>0.15</v>
      </c>
      <c r="F17" s="80">
        <f t="shared" si="0"/>
        <v>7500</v>
      </c>
      <c r="G17" s="80">
        <f t="shared" si="1"/>
        <v>1875</v>
      </c>
      <c r="H17" s="80">
        <f t="shared" si="2"/>
        <v>9375</v>
      </c>
      <c r="I17" s="33"/>
    </row>
    <row r="18" spans="1:9">
      <c r="A18" s="5"/>
      <c r="B18" s="5"/>
      <c r="C18" s="153" t="s">
        <v>56</v>
      </c>
      <c r="D18" s="154"/>
      <c r="E18" s="111">
        <v>4.9000000000000002E-2</v>
      </c>
      <c r="F18" s="80">
        <f t="shared" si="0"/>
        <v>2450</v>
      </c>
      <c r="G18" s="80">
        <f t="shared" si="1"/>
        <v>612.5</v>
      </c>
      <c r="H18" s="80">
        <f t="shared" si="2"/>
        <v>3062.5</v>
      </c>
      <c r="I18" s="33"/>
    </row>
    <row r="19" spans="1:9">
      <c r="A19" s="5"/>
      <c r="B19" s="5"/>
      <c r="C19" s="153" t="s">
        <v>57</v>
      </c>
      <c r="D19" s="154"/>
      <c r="E19" s="111">
        <v>0.2495</v>
      </c>
      <c r="F19" s="80">
        <f t="shared" si="0"/>
        <v>12475</v>
      </c>
      <c r="G19" s="80">
        <f t="shared" si="1"/>
        <v>3118.75</v>
      </c>
      <c r="H19" s="80">
        <f t="shared" si="2"/>
        <v>15593.75</v>
      </c>
      <c r="I19" s="33"/>
    </row>
    <row r="20" spans="1:9">
      <c r="A20" s="5"/>
      <c r="B20" s="5"/>
      <c r="C20" s="153" t="s">
        <v>55</v>
      </c>
      <c r="D20" s="154"/>
      <c r="E20" s="111">
        <v>5.0000000000000001E-4</v>
      </c>
      <c r="F20" s="80">
        <f t="shared" si="0"/>
        <v>25</v>
      </c>
      <c r="G20" s="80">
        <f t="shared" si="1"/>
        <v>6.25</v>
      </c>
      <c r="H20" s="80">
        <f t="shared" si="2"/>
        <v>31.25</v>
      </c>
      <c r="I20" s="33"/>
    </row>
    <row r="21" spans="1:9">
      <c r="A21" s="5"/>
      <c r="B21" s="5"/>
      <c r="C21" s="153" t="s">
        <v>61</v>
      </c>
      <c r="D21" s="154"/>
      <c r="E21" s="111">
        <v>1E-3</v>
      </c>
      <c r="F21" s="80">
        <f t="shared" si="0"/>
        <v>50</v>
      </c>
      <c r="G21" s="80">
        <f t="shared" si="1"/>
        <v>12.5</v>
      </c>
      <c r="H21" s="80">
        <f t="shared" si="2"/>
        <v>62.5</v>
      </c>
      <c r="I21" s="33"/>
    </row>
    <row r="22" spans="1:9">
      <c r="A22" s="5"/>
      <c r="B22" s="5"/>
      <c r="C22" s="153"/>
      <c r="D22" s="154"/>
      <c r="E22" s="111"/>
      <c r="F22" s="80">
        <f t="shared" ref="F22:F64" si="3">IF(G$11="JA",$D$9*E22,(D$9+D$11)*E22)</f>
        <v>0</v>
      </c>
      <c r="G22" s="80">
        <f t="shared" ref="G22:G64" si="4">IF(G$11="JA",D$11*E22,"")</f>
        <v>0</v>
      </c>
      <c r="H22" s="80">
        <f t="shared" ref="H22:H64" si="5">IF(G$11="JA",F22+G22,"")</f>
        <v>0</v>
      </c>
      <c r="I22" s="33"/>
    </row>
    <row r="23" spans="1:9">
      <c r="A23" s="5"/>
      <c r="B23" s="5"/>
      <c r="C23" s="153"/>
      <c r="D23" s="154"/>
      <c r="E23" s="111"/>
      <c r="F23" s="80">
        <f t="shared" si="3"/>
        <v>0</v>
      </c>
      <c r="G23" s="80">
        <f t="shared" si="4"/>
        <v>0</v>
      </c>
      <c r="H23" s="80">
        <f t="shared" si="5"/>
        <v>0</v>
      </c>
      <c r="I23" s="33"/>
    </row>
    <row r="24" spans="1:9">
      <c r="A24" s="5"/>
      <c r="B24" s="5"/>
      <c r="C24" s="153"/>
      <c r="D24" s="154"/>
      <c r="E24" s="111"/>
      <c r="F24" s="80">
        <f t="shared" si="3"/>
        <v>0</v>
      </c>
      <c r="G24" s="80">
        <f t="shared" si="4"/>
        <v>0</v>
      </c>
      <c r="H24" s="80">
        <f t="shared" si="5"/>
        <v>0</v>
      </c>
      <c r="I24" s="33"/>
    </row>
    <row r="25" spans="1:9">
      <c r="A25" s="5"/>
      <c r="B25" s="5"/>
      <c r="C25" s="153"/>
      <c r="D25" s="154"/>
      <c r="E25" s="111"/>
      <c r="F25" s="80">
        <f t="shared" si="3"/>
        <v>0</v>
      </c>
      <c r="G25" s="80">
        <f t="shared" si="4"/>
        <v>0</v>
      </c>
      <c r="H25" s="80">
        <f t="shared" si="5"/>
        <v>0</v>
      </c>
      <c r="I25" s="33"/>
    </row>
    <row r="26" spans="1:9">
      <c r="A26" s="5"/>
      <c r="B26" s="5"/>
      <c r="C26" s="153"/>
      <c r="D26" s="154"/>
      <c r="E26" s="111"/>
      <c r="F26" s="80">
        <f t="shared" si="3"/>
        <v>0</v>
      </c>
      <c r="G26" s="80">
        <f t="shared" si="4"/>
        <v>0</v>
      </c>
      <c r="H26" s="80">
        <f t="shared" si="5"/>
        <v>0</v>
      </c>
      <c r="I26" s="33"/>
    </row>
    <row r="27" spans="1:9">
      <c r="A27" s="5"/>
      <c r="B27" s="5"/>
      <c r="C27" s="153"/>
      <c r="D27" s="154"/>
      <c r="E27" s="111"/>
      <c r="F27" s="80">
        <f t="shared" si="3"/>
        <v>0</v>
      </c>
      <c r="G27" s="80">
        <f t="shared" si="4"/>
        <v>0</v>
      </c>
      <c r="H27" s="80">
        <f t="shared" si="5"/>
        <v>0</v>
      </c>
      <c r="I27" s="33"/>
    </row>
    <row r="28" spans="1:9">
      <c r="A28" s="5"/>
      <c r="B28" s="5"/>
      <c r="C28" s="153"/>
      <c r="D28" s="154"/>
      <c r="E28" s="111"/>
      <c r="F28" s="80">
        <f t="shared" si="3"/>
        <v>0</v>
      </c>
      <c r="G28" s="80">
        <f t="shared" si="4"/>
        <v>0</v>
      </c>
      <c r="H28" s="80">
        <f t="shared" si="5"/>
        <v>0</v>
      </c>
      <c r="I28" s="33"/>
    </row>
    <row r="29" spans="1:9">
      <c r="A29" s="5"/>
      <c r="B29" s="5"/>
      <c r="C29" s="153"/>
      <c r="D29" s="154"/>
      <c r="E29" s="111"/>
      <c r="F29" s="80">
        <f t="shared" si="3"/>
        <v>0</v>
      </c>
      <c r="G29" s="80">
        <f t="shared" si="4"/>
        <v>0</v>
      </c>
      <c r="H29" s="80">
        <f t="shared" si="5"/>
        <v>0</v>
      </c>
      <c r="I29" s="33"/>
    </row>
    <row r="30" spans="1:9">
      <c r="A30" s="5"/>
      <c r="B30" s="5"/>
      <c r="C30" s="153"/>
      <c r="D30" s="154"/>
      <c r="E30" s="111"/>
      <c r="F30" s="80">
        <f t="shared" si="3"/>
        <v>0</v>
      </c>
      <c r="G30" s="80">
        <f t="shared" si="4"/>
        <v>0</v>
      </c>
      <c r="H30" s="80">
        <f t="shared" si="5"/>
        <v>0</v>
      </c>
      <c r="I30" s="33"/>
    </row>
    <row r="31" spans="1:9">
      <c r="A31" s="5"/>
      <c r="B31" s="5"/>
      <c r="C31" s="153"/>
      <c r="D31" s="154"/>
      <c r="E31" s="111"/>
      <c r="F31" s="80">
        <f t="shared" si="3"/>
        <v>0</v>
      </c>
      <c r="G31" s="80">
        <f t="shared" si="4"/>
        <v>0</v>
      </c>
      <c r="H31" s="80">
        <f t="shared" si="5"/>
        <v>0</v>
      </c>
      <c r="I31" s="33"/>
    </row>
    <row r="32" spans="1:9">
      <c r="A32" s="5"/>
      <c r="B32" s="5"/>
      <c r="C32" s="153"/>
      <c r="D32" s="154"/>
      <c r="E32" s="111"/>
      <c r="F32" s="80">
        <f t="shared" si="3"/>
        <v>0</v>
      </c>
      <c r="G32" s="80">
        <f t="shared" si="4"/>
        <v>0</v>
      </c>
      <c r="H32" s="80">
        <f t="shared" si="5"/>
        <v>0</v>
      </c>
      <c r="I32" s="33"/>
    </row>
    <row r="33" spans="1:9">
      <c r="A33" s="5"/>
      <c r="B33" s="5"/>
      <c r="C33" s="153"/>
      <c r="D33" s="154"/>
      <c r="E33" s="111"/>
      <c r="F33" s="80">
        <f t="shared" si="3"/>
        <v>0</v>
      </c>
      <c r="G33" s="80">
        <f t="shared" si="4"/>
        <v>0</v>
      </c>
      <c r="H33" s="80">
        <f t="shared" si="5"/>
        <v>0</v>
      </c>
      <c r="I33" s="33"/>
    </row>
    <row r="34" spans="1:9">
      <c r="A34" s="5"/>
      <c r="B34" s="5"/>
      <c r="C34" s="153"/>
      <c r="D34" s="154"/>
      <c r="E34" s="111"/>
      <c r="F34" s="80">
        <f t="shared" si="3"/>
        <v>0</v>
      </c>
      <c r="G34" s="80">
        <f t="shared" si="4"/>
        <v>0</v>
      </c>
      <c r="H34" s="80">
        <f t="shared" si="5"/>
        <v>0</v>
      </c>
      <c r="I34" s="33"/>
    </row>
    <row r="35" spans="1:9">
      <c r="A35" s="5"/>
      <c r="B35" s="5"/>
      <c r="C35" s="153"/>
      <c r="D35" s="154"/>
      <c r="E35" s="111"/>
      <c r="F35" s="80">
        <f t="shared" si="3"/>
        <v>0</v>
      </c>
      <c r="G35" s="80">
        <f t="shared" si="4"/>
        <v>0</v>
      </c>
      <c r="H35" s="80">
        <f t="shared" si="5"/>
        <v>0</v>
      </c>
      <c r="I35" s="33"/>
    </row>
    <row r="36" spans="1:9">
      <c r="A36" s="5"/>
      <c r="B36" s="5"/>
      <c r="C36" s="153"/>
      <c r="D36" s="154"/>
      <c r="E36" s="111"/>
      <c r="F36" s="80">
        <f t="shared" si="3"/>
        <v>0</v>
      </c>
      <c r="G36" s="80">
        <f t="shared" si="4"/>
        <v>0</v>
      </c>
      <c r="H36" s="80">
        <f t="shared" si="5"/>
        <v>0</v>
      </c>
      <c r="I36" s="33"/>
    </row>
    <row r="37" spans="1:9">
      <c r="A37" s="5"/>
      <c r="B37" s="5"/>
      <c r="C37" s="153"/>
      <c r="D37" s="154"/>
      <c r="E37" s="111"/>
      <c r="F37" s="80">
        <f t="shared" si="3"/>
        <v>0</v>
      </c>
      <c r="G37" s="80">
        <f t="shared" si="4"/>
        <v>0</v>
      </c>
      <c r="H37" s="80">
        <f t="shared" si="5"/>
        <v>0</v>
      </c>
      <c r="I37" s="33"/>
    </row>
    <row r="38" spans="1:9">
      <c r="A38" s="5"/>
      <c r="B38" s="5"/>
      <c r="C38" s="153"/>
      <c r="D38" s="154"/>
      <c r="E38" s="111"/>
      <c r="F38" s="80">
        <f t="shared" si="3"/>
        <v>0</v>
      </c>
      <c r="G38" s="80">
        <f t="shared" si="4"/>
        <v>0</v>
      </c>
      <c r="H38" s="80">
        <f t="shared" si="5"/>
        <v>0</v>
      </c>
      <c r="I38" s="33"/>
    </row>
    <row r="39" spans="1:9">
      <c r="A39" s="5"/>
      <c r="B39" s="5"/>
      <c r="C39" s="153"/>
      <c r="D39" s="154"/>
      <c r="E39" s="111"/>
      <c r="F39" s="80">
        <f t="shared" si="3"/>
        <v>0</v>
      </c>
      <c r="G39" s="80">
        <f t="shared" si="4"/>
        <v>0</v>
      </c>
      <c r="H39" s="80">
        <f t="shared" si="5"/>
        <v>0</v>
      </c>
      <c r="I39" s="33"/>
    </row>
    <row r="40" spans="1:9">
      <c r="A40" s="5"/>
      <c r="B40" s="5"/>
      <c r="C40" s="153"/>
      <c r="D40" s="154"/>
      <c r="E40" s="111"/>
      <c r="F40" s="80">
        <f t="shared" si="3"/>
        <v>0</v>
      </c>
      <c r="G40" s="80">
        <f t="shared" si="4"/>
        <v>0</v>
      </c>
      <c r="H40" s="80">
        <f t="shared" si="5"/>
        <v>0</v>
      </c>
      <c r="I40" s="33"/>
    </row>
    <row r="41" spans="1:9">
      <c r="A41" s="5"/>
      <c r="B41" s="5"/>
      <c r="C41" s="153"/>
      <c r="D41" s="154"/>
      <c r="E41" s="111"/>
      <c r="F41" s="80">
        <f t="shared" si="3"/>
        <v>0</v>
      </c>
      <c r="G41" s="80">
        <f t="shared" si="4"/>
        <v>0</v>
      </c>
      <c r="H41" s="80">
        <f t="shared" si="5"/>
        <v>0</v>
      </c>
      <c r="I41" s="33"/>
    </row>
    <row r="42" spans="1:9">
      <c r="A42" s="5"/>
      <c r="B42" s="5"/>
      <c r="C42" s="153"/>
      <c r="D42" s="154"/>
      <c r="E42" s="111"/>
      <c r="F42" s="80">
        <f t="shared" si="3"/>
        <v>0</v>
      </c>
      <c r="G42" s="80">
        <f t="shared" si="4"/>
        <v>0</v>
      </c>
      <c r="H42" s="80">
        <f t="shared" si="5"/>
        <v>0</v>
      </c>
      <c r="I42" s="33"/>
    </row>
    <row r="43" spans="1:9">
      <c r="A43" s="5"/>
      <c r="B43" s="5"/>
      <c r="C43" s="153"/>
      <c r="D43" s="154"/>
      <c r="E43" s="111"/>
      <c r="F43" s="80">
        <f t="shared" si="3"/>
        <v>0</v>
      </c>
      <c r="G43" s="80">
        <f t="shared" si="4"/>
        <v>0</v>
      </c>
      <c r="H43" s="80">
        <f t="shared" si="5"/>
        <v>0</v>
      </c>
      <c r="I43" s="33"/>
    </row>
    <row r="44" spans="1:9">
      <c r="A44" s="5"/>
      <c r="B44" s="5"/>
      <c r="C44" s="153"/>
      <c r="D44" s="154"/>
      <c r="E44" s="111"/>
      <c r="F44" s="80">
        <f t="shared" si="3"/>
        <v>0</v>
      </c>
      <c r="G44" s="80">
        <f t="shared" si="4"/>
        <v>0</v>
      </c>
      <c r="H44" s="80">
        <f t="shared" si="5"/>
        <v>0</v>
      </c>
      <c r="I44" s="33"/>
    </row>
    <row r="45" spans="1:9">
      <c r="A45" s="5"/>
      <c r="B45" s="5"/>
      <c r="C45" s="153"/>
      <c r="D45" s="154"/>
      <c r="E45" s="111"/>
      <c r="F45" s="80">
        <f t="shared" si="3"/>
        <v>0</v>
      </c>
      <c r="G45" s="80">
        <f t="shared" si="4"/>
        <v>0</v>
      </c>
      <c r="H45" s="80">
        <f t="shared" si="5"/>
        <v>0</v>
      </c>
      <c r="I45" s="33"/>
    </row>
    <row r="46" spans="1:9">
      <c r="A46" s="5"/>
      <c r="B46" s="5"/>
      <c r="C46" s="153"/>
      <c r="D46" s="154"/>
      <c r="E46" s="111"/>
      <c r="F46" s="80">
        <f t="shared" si="3"/>
        <v>0</v>
      </c>
      <c r="G46" s="80">
        <f t="shared" si="4"/>
        <v>0</v>
      </c>
      <c r="H46" s="80">
        <f t="shared" si="5"/>
        <v>0</v>
      </c>
      <c r="I46" s="33"/>
    </row>
    <row r="47" spans="1:9">
      <c r="A47" s="5"/>
      <c r="B47" s="5"/>
      <c r="C47" s="153"/>
      <c r="D47" s="154"/>
      <c r="E47" s="111"/>
      <c r="F47" s="80">
        <f t="shared" si="3"/>
        <v>0</v>
      </c>
      <c r="G47" s="80">
        <f t="shared" si="4"/>
        <v>0</v>
      </c>
      <c r="H47" s="80">
        <f t="shared" si="5"/>
        <v>0</v>
      </c>
      <c r="I47" s="33"/>
    </row>
    <row r="48" spans="1:9">
      <c r="A48" s="5"/>
      <c r="B48" s="5"/>
      <c r="C48" s="153"/>
      <c r="D48" s="154"/>
      <c r="E48" s="111"/>
      <c r="F48" s="80">
        <f t="shared" si="3"/>
        <v>0</v>
      </c>
      <c r="G48" s="80">
        <f t="shared" si="4"/>
        <v>0</v>
      </c>
      <c r="H48" s="80">
        <f t="shared" si="5"/>
        <v>0</v>
      </c>
      <c r="I48" s="33"/>
    </row>
    <row r="49" spans="1:9">
      <c r="A49" s="5"/>
      <c r="B49" s="5"/>
      <c r="C49" s="153"/>
      <c r="D49" s="154"/>
      <c r="E49" s="111"/>
      <c r="F49" s="80">
        <f t="shared" si="3"/>
        <v>0</v>
      </c>
      <c r="G49" s="80">
        <f t="shared" si="4"/>
        <v>0</v>
      </c>
      <c r="H49" s="80">
        <f t="shared" si="5"/>
        <v>0</v>
      </c>
      <c r="I49" s="33"/>
    </row>
    <row r="50" spans="1:9">
      <c r="A50" s="5"/>
      <c r="B50" s="5"/>
      <c r="C50" s="153"/>
      <c r="D50" s="154"/>
      <c r="E50" s="111"/>
      <c r="F50" s="80">
        <f t="shared" si="3"/>
        <v>0</v>
      </c>
      <c r="G50" s="80">
        <f t="shared" si="4"/>
        <v>0</v>
      </c>
      <c r="H50" s="80">
        <f t="shared" si="5"/>
        <v>0</v>
      </c>
      <c r="I50" s="33"/>
    </row>
    <row r="51" spans="1:9">
      <c r="A51" s="5"/>
      <c r="B51" s="5"/>
      <c r="C51" s="153"/>
      <c r="D51" s="154"/>
      <c r="E51" s="111"/>
      <c r="F51" s="80">
        <f t="shared" si="3"/>
        <v>0</v>
      </c>
      <c r="G51" s="80">
        <f t="shared" si="4"/>
        <v>0</v>
      </c>
      <c r="H51" s="80">
        <f t="shared" si="5"/>
        <v>0</v>
      </c>
      <c r="I51" s="33"/>
    </row>
    <row r="52" spans="1:9">
      <c r="A52" s="5"/>
      <c r="B52" s="5"/>
      <c r="C52" s="153"/>
      <c r="D52" s="154"/>
      <c r="E52" s="111"/>
      <c r="F52" s="80">
        <f t="shared" si="3"/>
        <v>0</v>
      </c>
      <c r="G52" s="80">
        <f t="shared" si="4"/>
        <v>0</v>
      </c>
      <c r="H52" s="80">
        <f t="shared" si="5"/>
        <v>0</v>
      </c>
      <c r="I52" s="33"/>
    </row>
    <row r="53" spans="1:9">
      <c r="A53" s="5"/>
      <c r="B53" s="5"/>
      <c r="C53" s="153"/>
      <c r="D53" s="154"/>
      <c r="E53" s="111"/>
      <c r="F53" s="80">
        <f t="shared" si="3"/>
        <v>0</v>
      </c>
      <c r="G53" s="80">
        <f t="shared" si="4"/>
        <v>0</v>
      </c>
      <c r="H53" s="80">
        <f t="shared" si="5"/>
        <v>0</v>
      </c>
      <c r="I53" s="33"/>
    </row>
    <row r="54" spans="1:9">
      <c r="A54" s="5"/>
      <c r="B54" s="5"/>
      <c r="C54" s="153"/>
      <c r="D54" s="154"/>
      <c r="E54" s="111"/>
      <c r="F54" s="80">
        <f t="shared" si="3"/>
        <v>0</v>
      </c>
      <c r="G54" s="80">
        <f t="shared" si="4"/>
        <v>0</v>
      </c>
      <c r="H54" s="80">
        <f t="shared" si="5"/>
        <v>0</v>
      </c>
      <c r="I54" s="33"/>
    </row>
    <row r="55" spans="1:9">
      <c r="A55" s="5"/>
      <c r="B55" s="5"/>
      <c r="C55" s="153"/>
      <c r="D55" s="154"/>
      <c r="E55" s="111"/>
      <c r="F55" s="80">
        <f t="shared" si="3"/>
        <v>0</v>
      </c>
      <c r="G55" s="80">
        <f t="shared" si="4"/>
        <v>0</v>
      </c>
      <c r="H55" s="80">
        <f t="shared" si="5"/>
        <v>0</v>
      </c>
      <c r="I55" s="33"/>
    </row>
    <row r="56" spans="1:9">
      <c r="A56" s="5"/>
      <c r="B56" s="5"/>
      <c r="C56" s="153"/>
      <c r="D56" s="154"/>
      <c r="E56" s="111"/>
      <c r="F56" s="80">
        <f t="shared" si="3"/>
        <v>0</v>
      </c>
      <c r="G56" s="80">
        <f t="shared" si="4"/>
        <v>0</v>
      </c>
      <c r="H56" s="80">
        <f t="shared" si="5"/>
        <v>0</v>
      </c>
      <c r="I56" s="33"/>
    </row>
    <row r="57" spans="1:9">
      <c r="A57" s="5"/>
      <c r="B57" s="5"/>
      <c r="C57" s="153"/>
      <c r="D57" s="154"/>
      <c r="E57" s="111"/>
      <c r="F57" s="80">
        <f t="shared" si="3"/>
        <v>0</v>
      </c>
      <c r="G57" s="80">
        <f t="shared" si="4"/>
        <v>0</v>
      </c>
      <c r="H57" s="80">
        <f t="shared" si="5"/>
        <v>0</v>
      </c>
      <c r="I57" s="33"/>
    </row>
    <row r="58" spans="1:9">
      <c r="A58" s="5"/>
      <c r="B58" s="5"/>
      <c r="C58" s="153"/>
      <c r="D58" s="154"/>
      <c r="E58" s="111"/>
      <c r="F58" s="80">
        <f t="shared" si="3"/>
        <v>0</v>
      </c>
      <c r="G58" s="80">
        <f t="shared" si="4"/>
        <v>0</v>
      </c>
      <c r="H58" s="80">
        <f t="shared" si="5"/>
        <v>0</v>
      </c>
      <c r="I58" s="33"/>
    </row>
    <row r="59" spans="1:9">
      <c r="A59" s="5"/>
      <c r="B59" s="5"/>
      <c r="C59" s="153"/>
      <c r="D59" s="154"/>
      <c r="E59" s="111"/>
      <c r="F59" s="80">
        <f t="shared" si="3"/>
        <v>0</v>
      </c>
      <c r="G59" s="80">
        <f t="shared" si="4"/>
        <v>0</v>
      </c>
      <c r="H59" s="80">
        <f t="shared" si="5"/>
        <v>0</v>
      </c>
      <c r="I59" s="33"/>
    </row>
    <row r="60" spans="1:9">
      <c r="A60" s="5"/>
      <c r="B60" s="5"/>
      <c r="C60" s="153"/>
      <c r="D60" s="154"/>
      <c r="E60" s="111"/>
      <c r="F60" s="80">
        <f t="shared" si="3"/>
        <v>0</v>
      </c>
      <c r="G60" s="80">
        <f t="shared" si="4"/>
        <v>0</v>
      </c>
      <c r="H60" s="80">
        <f t="shared" si="5"/>
        <v>0</v>
      </c>
      <c r="I60" s="33"/>
    </row>
    <row r="61" spans="1:9">
      <c r="A61" s="5"/>
      <c r="B61" s="5"/>
      <c r="C61" s="153"/>
      <c r="D61" s="154"/>
      <c r="E61" s="111"/>
      <c r="F61" s="80">
        <f t="shared" si="3"/>
        <v>0</v>
      </c>
      <c r="G61" s="80">
        <f t="shared" si="4"/>
        <v>0</v>
      </c>
      <c r="H61" s="80">
        <f t="shared" si="5"/>
        <v>0</v>
      </c>
      <c r="I61" s="33"/>
    </row>
    <row r="62" spans="1:9">
      <c r="A62" s="5"/>
      <c r="B62" s="5"/>
      <c r="C62" s="153"/>
      <c r="D62" s="154"/>
      <c r="E62" s="111"/>
      <c r="F62" s="80">
        <f t="shared" si="3"/>
        <v>0</v>
      </c>
      <c r="G62" s="80">
        <f t="shared" si="4"/>
        <v>0</v>
      </c>
      <c r="H62" s="80">
        <f t="shared" si="5"/>
        <v>0</v>
      </c>
      <c r="I62" s="33"/>
    </row>
    <row r="63" spans="1:9">
      <c r="A63" s="5"/>
      <c r="B63" s="5"/>
      <c r="C63" s="153"/>
      <c r="D63" s="154"/>
      <c r="E63" s="111"/>
      <c r="F63" s="80">
        <f t="shared" si="3"/>
        <v>0</v>
      </c>
      <c r="G63" s="80">
        <f t="shared" si="4"/>
        <v>0</v>
      </c>
      <c r="H63" s="80">
        <f t="shared" si="5"/>
        <v>0</v>
      </c>
      <c r="I63" s="33"/>
    </row>
    <row r="64" spans="1:9">
      <c r="A64" s="5"/>
      <c r="B64" s="5"/>
      <c r="C64" s="153"/>
      <c r="D64" s="154"/>
      <c r="E64" s="111"/>
      <c r="F64" s="80">
        <f t="shared" si="3"/>
        <v>0</v>
      </c>
      <c r="G64" s="80">
        <f t="shared" si="4"/>
        <v>0</v>
      </c>
      <c r="H64" s="80">
        <f t="shared" si="5"/>
        <v>0</v>
      </c>
      <c r="I64" s="33"/>
    </row>
    <row r="65" spans="1:9">
      <c r="A65" s="5"/>
      <c r="B65" s="5"/>
      <c r="C65" s="153"/>
      <c r="D65" s="154"/>
      <c r="E65" s="111"/>
      <c r="F65" s="80">
        <f t="shared" si="0"/>
        <v>0</v>
      </c>
      <c r="G65" s="80">
        <f t="shared" si="1"/>
        <v>0</v>
      </c>
      <c r="H65" s="80">
        <f t="shared" si="2"/>
        <v>0</v>
      </c>
      <c r="I65" s="33"/>
    </row>
    <row r="66" spans="1:9">
      <c r="A66" s="5"/>
      <c r="B66" s="5"/>
      <c r="C66" s="153"/>
      <c r="D66" s="154"/>
      <c r="E66" s="111"/>
      <c r="F66" s="80">
        <f t="shared" si="0"/>
        <v>0</v>
      </c>
      <c r="G66" s="80">
        <f t="shared" si="1"/>
        <v>0</v>
      </c>
      <c r="H66" s="80">
        <f t="shared" si="2"/>
        <v>0</v>
      </c>
      <c r="I66" s="33"/>
    </row>
    <row r="67" spans="1:9">
      <c r="A67" s="5"/>
      <c r="B67" s="5"/>
      <c r="C67" s="153"/>
      <c r="D67" s="154"/>
      <c r="E67" s="111"/>
      <c r="F67" s="80">
        <f t="shared" si="0"/>
        <v>0</v>
      </c>
      <c r="G67" s="80">
        <f t="shared" si="1"/>
        <v>0</v>
      </c>
      <c r="H67" s="80">
        <f t="shared" si="2"/>
        <v>0</v>
      </c>
      <c r="I67" s="33"/>
    </row>
    <row r="68" spans="1:9">
      <c r="A68" s="5"/>
      <c r="B68" s="5"/>
      <c r="C68" s="153"/>
      <c r="D68" s="154"/>
      <c r="E68" s="111"/>
      <c r="F68" s="80">
        <f t="shared" si="0"/>
        <v>0</v>
      </c>
      <c r="G68" s="80">
        <f t="shared" si="1"/>
        <v>0</v>
      </c>
      <c r="H68" s="80">
        <f t="shared" si="2"/>
        <v>0</v>
      </c>
      <c r="I68" s="33"/>
    </row>
    <row r="69" spans="1:9">
      <c r="A69" s="5"/>
      <c r="B69" s="5"/>
      <c r="C69" s="153"/>
      <c r="D69" s="154"/>
      <c r="E69" s="111"/>
      <c r="F69" s="80">
        <f t="shared" si="0"/>
        <v>0</v>
      </c>
      <c r="G69" s="80">
        <f t="shared" si="1"/>
        <v>0</v>
      </c>
      <c r="H69" s="80">
        <f t="shared" si="2"/>
        <v>0</v>
      </c>
      <c r="I69" s="33"/>
    </row>
    <row r="70" spans="1:9">
      <c r="A70" s="5"/>
      <c r="B70" s="5"/>
      <c r="C70" s="153"/>
      <c r="D70" s="154"/>
      <c r="E70" s="111"/>
      <c r="F70" s="80">
        <f t="shared" si="0"/>
        <v>0</v>
      </c>
      <c r="G70" s="80">
        <f t="shared" si="1"/>
        <v>0</v>
      </c>
      <c r="H70" s="80">
        <f t="shared" si="2"/>
        <v>0</v>
      </c>
      <c r="I70" s="33"/>
    </row>
    <row r="71" spans="1:9">
      <c r="A71" s="5"/>
      <c r="B71" s="5"/>
      <c r="C71" s="153"/>
      <c r="D71" s="154"/>
      <c r="E71" s="111"/>
      <c r="F71" s="80">
        <f t="shared" si="0"/>
        <v>0</v>
      </c>
      <c r="G71" s="80">
        <f t="shared" si="1"/>
        <v>0</v>
      </c>
      <c r="H71" s="80">
        <f t="shared" si="2"/>
        <v>0</v>
      </c>
      <c r="I71" s="33"/>
    </row>
    <row r="72" spans="1:9">
      <c r="A72" s="5"/>
      <c r="B72" s="5"/>
      <c r="C72" s="153"/>
      <c r="D72" s="154"/>
      <c r="E72" s="111"/>
      <c r="F72" s="80">
        <f t="shared" si="0"/>
        <v>0</v>
      </c>
      <c r="G72" s="80">
        <f t="shared" si="1"/>
        <v>0</v>
      </c>
      <c r="H72" s="80">
        <f t="shared" si="2"/>
        <v>0</v>
      </c>
      <c r="I72" s="33"/>
    </row>
    <row r="73" spans="1:9">
      <c r="A73" s="5"/>
      <c r="B73" s="5"/>
      <c r="C73" s="153"/>
      <c r="D73" s="154"/>
      <c r="E73" s="111"/>
      <c r="F73" s="80">
        <f t="shared" si="0"/>
        <v>0</v>
      </c>
      <c r="G73" s="80">
        <f t="shared" si="1"/>
        <v>0</v>
      </c>
      <c r="H73" s="80">
        <f t="shared" si="2"/>
        <v>0</v>
      </c>
      <c r="I73" s="33"/>
    </row>
    <row r="74" spans="1:9">
      <c r="A74" s="5"/>
      <c r="B74" s="5"/>
      <c r="C74" s="153"/>
      <c r="D74" s="154"/>
      <c r="E74" s="111"/>
      <c r="F74" s="80">
        <f t="shared" si="0"/>
        <v>0</v>
      </c>
      <c r="G74" s="80">
        <f t="shared" si="1"/>
        <v>0</v>
      </c>
      <c r="H74" s="80">
        <f t="shared" si="2"/>
        <v>0</v>
      </c>
      <c r="I74" s="33"/>
    </row>
    <row r="75" spans="1:9">
      <c r="A75" s="5"/>
      <c r="B75" s="5"/>
      <c r="C75" s="153"/>
      <c r="D75" s="154"/>
      <c r="E75" s="111"/>
      <c r="F75" s="80">
        <f t="shared" si="0"/>
        <v>0</v>
      </c>
      <c r="G75" s="80">
        <f t="shared" si="1"/>
        <v>0</v>
      </c>
      <c r="H75" s="80">
        <f t="shared" si="2"/>
        <v>0</v>
      </c>
      <c r="I75" s="33"/>
    </row>
    <row r="76" spans="1:9">
      <c r="A76" s="5"/>
      <c r="B76" s="5"/>
      <c r="C76" s="153"/>
      <c r="D76" s="154"/>
      <c r="E76" s="111"/>
      <c r="F76" s="80">
        <f t="shared" si="0"/>
        <v>0</v>
      </c>
      <c r="G76" s="80">
        <f t="shared" si="1"/>
        <v>0</v>
      </c>
      <c r="H76" s="80">
        <f t="shared" si="2"/>
        <v>0</v>
      </c>
      <c r="I76" s="33"/>
    </row>
    <row r="77" spans="1:9">
      <c r="A77" s="5"/>
      <c r="B77" s="5"/>
      <c r="C77" s="153"/>
      <c r="D77" s="154"/>
      <c r="E77" s="111"/>
      <c r="F77" s="80">
        <f t="shared" si="0"/>
        <v>0</v>
      </c>
      <c r="G77" s="80">
        <f t="shared" si="1"/>
        <v>0</v>
      </c>
      <c r="H77" s="80">
        <f t="shared" si="2"/>
        <v>0</v>
      </c>
      <c r="I77" s="33"/>
    </row>
    <row r="78" spans="1:9">
      <c r="A78" s="5"/>
      <c r="B78" s="5"/>
      <c r="C78" s="153"/>
      <c r="D78" s="154"/>
      <c r="E78" s="111"/>
      <c r="F78" s="80">
        <f t="shared" si="0"/>
        <v>0</v>
      </c>
      <c r="G78" s="80">
        <f t="shared" si="1"/>
        <v>0</v>
      </c>
      <c r="H78" s="80">
        <f t="shared" si="2"/>
        <v>0</v>
      </c>
      <c r="I78" s="33"/>
    </row>
    <row r="79" spans="1:9">
      <c r="A79" s="5"/>
      <c r="B79" s="5"/>
      <c r="C79" s="153"/>
      <c r="D79" s="154"/>
      <c r="E79" s="111"/>
      <c r="F79" s="80">
        <f t="shared" si="0"/>
        <v>0</v>
      </c>
      <c r="G79" s="80">
        <f t="shared" si="1"/>
        <v>0</v>
      </c>
      <c r="H79" s="80">
        <f t="shared" si="2"/>
        <v>0</v>
      </c>
      <c r="I79" s="33"/>
    </row>
    <row r="80" spans="1:9">
      <c r="A80" s="5"/>
      <c r="B80" s="5"/>
      <c r="C80" s="153"/>
      <c r="D80" s="154"/>
      <c r="E80" s="111"/>
      <c r="F80" s="80">
        <f t="shared" si="0"/>
        <v>0</v>
      </c>
      <c r="G80" s="80">
        <f t="shared" si="1"/>
        <v>0</v>
      </c>
      <c r="H80" s="80">
        <f t="shared" si="2"/>
        <v>0</v>
      </c>
      <c r="I80" s="33"/>
    </row>
    <row r="81" spans="1:9">
      <c r="A81" s="5"/>
      <c r="B81" s="5"/>
      <c r="C81" s="153"/>
      <c r="D81" s="154"/>
      <c r="E81" s="111"/>
      <c r="F81" s="80">
        <f t="shared" si="0"/>
        <v>0</v>
      </c>
      <c r="G81" s="80">
        <f t="shared" si="1"/>
        <v>0</v>
      </c>
      <c r="H81" s="80">
        <f t="shared" si="2"/>
        <v>0</v>
      </c>
      <c r="I81" s="33"/>
    </row>
    <row r="82" spans="1:9">
      <c r="A82" s="5"/>
      <c r="B82" s="5"/>
      <c r="C82" s="153"/>
      <c r="D82" s="154"/>
      <c r="E82" s="111"/>
      <c r="F82" s="80">
        <f t="shared" si="0"/>
        <v>0</v>
      </c>
      <c r="G82" s="80">
        <f t="shared" si="1"/>
        <v>0</v>
      </c>
      <c r="H82" s="80">
        <f t="shared" si="2"/>
        <v>0</v>
      </c>
      <c r="I82" s="33"/>
    </row>
    <row r="83" spans="1:9">
      <c r="A83" s="5"/>
      <c r="B83" s="5"/>
      <c r="C83" s="153"/>
      <c r="D83" s="154"/>
      <c r="E83" s="111"/>
      <c r="F83" s="80">
        <f t="shared" si="0"/>
        <v>0</v>
      </c>
      <c r="G83" s="80">
        <f t="shared" si="1"/>
        <v>0</v>
      </c>
      <c r="H83" s="80">
        <f t="shared" si="2"/>
        <v>0</v>
      </c>
      <c r="I83" s="33"/>
    </row>
    <row r="84" spans="1:9">
      <c r="A84" s="5"/>
      <c r="B84" s="5"/>
      <c r="C84" s="153"/>
      <c r="D84" s="154"/>
      <c r="E84" s="111"/>
      <c r="F84" s="80">
        <f t="shared" si="0"/>
        <v>0</v>
      </c>
      <c r="G84" s="80">
        <f t="shared" si="1"/>
        <v>0</v>
      </c>
      <c r="H84" s="80">
        <f t="shared" si="2"/>
        <v>0</v>
      </c>
      <c r="I84" s="33"/>
    </row>
    <row r="85" spans="1:9">
      <c r="A85" s="5"/>
      <c r="B85" s="5"/>
      <c r="C85" s="153"/>
      <c r="D85" s="154"/>
      <c r="E85" s="111"/>
      <c r="F85" s="80">
        <f t="shared" si="0"/>
        <v>0</v>
      </c>
      <c r="G85" s="80">
        <f t="shared" si="1"/>
        <v>0</v>
      </c>
      <c r="H85" s="80">
        <f t="shared" si="2"/>
        <v>0</v>
      </c>
      <c r="I85" s="33"/>
    </row>
    <row r="86" spans="1:9">
      <c r="A86" s="5"/>
      <c r="B86" s="5"/>
      <c r="C86" s="153"/>
      <c r="D86" s="154"/>
      <c r="E86" s="111"/>
      <c r="F86" s="80">
        <f t="shared" si="0"/>
        <v>0</v>
      </c>
      <c r="G86" s="80">
        <f t="shared" si="1"/>
        <v>0</v>
      </c>
      <c r="H86" s="80">
        <f t="shared" si="2"/>
        <v>0</v>
      </c>
      <c r="I86" s="33"/>
    </row>
    <row r="87" spans="1:9">
      <c r="A87" s="5"/>
      <c r="B87" s="5"/>
      <c r="C87" s="153"/>
      <c r="D87" s="154"/>
      <c r="E87" s="111"/>
      <c r="F87" s="80">
        <f t="shared" si="0"/>
        <v>0</v>
      </c>
      <c r="G87" s="80">
        <f t="shared" si="1"/>
        <v>0</v>
      </c>
      <c r="H87" s="80">
        <f t="shared" si="2"/>
        <v>0</v>
      </c>
      <c r="I87" s="33"/>
    </row>
    <row r="88" spans="1:9">
      <c r="A88" s="5"/>
      <c r="B88" s="5"/>
      <c r="C88" s="153"/>
      <c r="D88" s="154"/>
      <c r="E88" s="111"/>
      <c r="F88" s="80">
        <f t="shared" si="0"/>
        <v>0</v>
      </c>
      <c r="G88" s="80">
        <f t="shared" si="1"/>
        <v>0</v>
      </c>
      <c r="H88" s="80">
        <f t="shared" si="2"/>
        <v>0</v>
      </c>
      <c r="I88" s="33"/>
    </row>
    <row r="89" spans="1:9">
      <c r="A89" s="5"/>
      <c r="B89" s="5"/>
      <c r="C89" s="153"/>
      <c r="D89" s="154"/>
      <c r="E89" s="111"/>
      <c r="F89" s="80">
        <f t="shared" si="0"/>
        <v>0</v>
      </c>
      <c r="G89" s="80">
        <f t="shared" si="1"/>
        <v>0</v>
      </c>
      <c r="H89" s="80">
        <f t="shared" si="2"/>
        <v>0</v>
      </c>
      <c r="I89" s="33"/>
    </row>
    <row r="90" spans="1:9">
      <c r="A90" s="5"/>
      <c r="B90" s="5"/>
      <c r="C90" s="153"/>
      <c r="D90" s="154"/>
      <c r="E90" s="111"/>
      <c r="F90" s="80">
        <f t="shared" si="0"/>
        <v>0</v>
      </c>
      <c r="G90" s="80">
        <f t="shared" si="1"/>
        <v>0</v>
      </c>
      <c r="H90" s="80">
        <f t="shared" si="2"/>
        <v>0</v>
      </c>
      <c r="I90" s="33"/>
    </row>
    <row r="91" spans="1:9">
      <c r="A91" s="5"/>
      <c r="B91" s="5"/>
      <c r="C91" s="153"/>
      <c r="D91" s="154"/>
      <c r="E91" s="111"/>
      <c r="F91" s="80">
        <f t="shared" ref="F91:F98" si="6">IF(G$11="JA",$D$9*E91,(D$9+D$11)*E91)</f>
        <v>0</v>
      </c>
      <c r="G91" s="80">
        <f t="shared" ref="G91:G98" si="7">IF(G$11="JA",D$11*E91,"")</f>
        <v>0</v>
      </c>
      <c r="H91" s="80">
        <f t="shared" ref="H91:H98" si="8">IF(G$11="JA",F91+G91,"")</f>
        <v>0</v>
      </c>
      <c r="I91" s="33"/>
    </row>
    <row r="92" spans="1:9">
      <c r="A92" s="5"/>
      <c r="B92" s="5"/>
      <c r="C92" s="153"/>
      <c r="D92" s="154"/>
      <c r="E92" s="111"/>
      <c r="F92" s="80">
        <f t="shared" si="6"/>
        <v>0</v>
      </c>
      <c r="G92" s="80">
        <f t="shared" si="7"/>
        <v>0</v>
      </c>
      <c r="H92" s="80">
        <f t="shared" si="8"/>
        <v>0</v>
      </c>
      <c r="I92" s="33"/>
    </row>
    <row r="93" spans="1:9">
      <c r="A93" s="5"/>
      <c r="B93" s="5"/>
      <c r="C93" s="153"/>
      <c r="D93" s="154"/>
      <c r="E93" s="111"/>
      <c r="F93" s="80">
        <f t="shared" si="6"/>
        <v>0</v>
      </c>
      <c r="G93" s="80">
        <f t="shared" si="7"/>
        <v>0</v>
      </c>
      <c r="H93" s="80">
        <f t="shared" si="8"/>
        <v>0</v>
      </c>
      <c r="I93" s="33"/>
    </row>
    <row r="94" spans="1:9">
      <c r="A94" s="5"/>
      <c r="B94" s="5"/>
      <c r="C94" s="153"/>
      <c r="D94" s="154"/>
      <c r="E94" s="111"/>
      <c r="F94" s="80">
        <f t="shared" si="6"/>
        <v>0</v>
      </c>
      <c r="G94" s="80">
        <f t="shared" si="7"/>
        <v>0</v>
      </c>
      <c r="H94" s="80">
        <f t="shared" si="8"/>
        <v>0</v>
      </c>
      <c r="I94" s="33"/>
    </row>
    <row r="95" spans="1:9">
      <c r="A95" s="5"/>
      <c r="B95" s="5"/>
      <c r="C95" s="153"/>
      <c r="D95" s="154"/>
      <c r="E95" s="111"/>
      <c r="F95" s="80">
        <f t="shared" si="6"/>
        <v>0</v>
      </c>
      <c r="G95" s="80">
        <f t="shared" si="7"/>
        <v>0</v>
      </c>
      <c r="H95" s="80">
        <f t="shared" si="8"/>
        <v>0</v>
      </c>
      <c r="I95" s="33"/>
    </row>
    <row r="96" spans="1:9">
      <c r="A96" s="5"/>
      <c r="B96" s="5"/>
      <c r="C96" s="153"/>
      <c r="D96" s="154"/>
      <c r="E96" s="111"/>
      <c r="F96" s="80">
        <f t="shared" si="6"/>
        <v>0</v>
      </c>
      <c r="G96" s="80">
        <f t="shared" si="7"/>
        <v>0</v>
      </c>
      <c r="H96" s="80">
        <f t="shared" si="8"/>
        <v>0</v>
      </c>
      <c r="I96" s="33"/>
    </row>
    <row r="97" spans="1:9">
      <c r="A97" s="5"/>
      <c r="B97" s="5"/>
      <c r="C97" s="153"/>
      <c r="D97" s="154"/>
      <c r="E97" s="111"/>
      <c r="F97" s="80">
        <f t="shared" si="6"/>
        <v>0</v>
      </c>
      <c r="G97" s="80">
        <f t="shared" si="7"/>
        <v>0</v>
      </c>
      <c r="H97" s="80">
        <f t="shared" si="8"/>
        <v>0</v>
      </c>
      <c r="I97" s="33"/>
    </row>
    <row r="98" spans="1:9">
      <c r="A98" s="5"/>
      <c r="B98" s="5"/>
      <c r="C98" s="153"/>
      <c r="D98" s="154"/>
      <c r="E98" s="111"/>
      <c r="F98" s="80">
        <f t="shared" si="6"/>
        <v>0</v>
      </c>
      <c r="G98" s="80">
        <f t="shared" si="7"/>
        <v>0</v>
      </c>
      <c r="H98" s="80">
        <f t="shared" si="8"/>
        <v>0</v>
      </c>
      <c r="I98" s="33"/>
    </row>
    <row r="99" spans="1:9">
      <c r="A99" s="5"/>
      <c r="B99" s="5"/>
      <c r="C99" s="153"/>
      <c r="D99" s="154"/>
      <c r="E99" s="111"/>
      <c r="F99" s="80">
        <f t="shared" si="0"/>
        <v>0</v>
      </c>
      <c r="G99" s="80">
        <f t="shared" si="1"/>
        <v>0</v>
      </c>
      <c r="H99" s="80">
        <f t="shared" si="2"/>
        <v>0</v>
      </c>
      <c r="I99" s="33"/>
    </row>
    <row r="100" spans="1:9">
      <c r="A100" s="5"/>
      <c r="B100" s="5"/>
      <c r="C100" s="153"/>
      <c r="D100" s="154"/>
      <c r="E100" s="111"/>
      <c r="F100" s="80">
        <f t="shared" si="0"/>
        <v>0</v>
      </c>
      <c r="G100" s="80">
        <f t="shared" si="1"/>
        <v>0</v>
      </c>
      <c r="H100" s="80">
        <f t="shared" si="2"/>
        <v>0</v>
      </c>
      <c r="I100" s="33"/>
    </row>
    <row r="101" spans="1:9">
      <c r="A101" s="5"/>
      <c r="B101" s="5"/>
      <c r="C101" s="153"/>
      <c r="D101" s="154"/>
      <c r="E101" s="111"/>
      <c r="F101" s="80">
        <f t="shared" si="0"/>
        <v>0</v>
      </c>
      <c r="G101" s="80">
        <f t="shared" si="1"/>
        <v>0</v>
      </c>
      <c r="H101" s="80">
        <f t="shared" si="2"/>
        <v>0</v>
      </c>
      <c r="I101" s="33"/>
    </row>
    <row r="102" spans="1:9">
      <c r="A102" s="5"/>
      <c r="B102" s="5"/>
      <c r="C102" s="153"/>
      <c r="D102" s="154"/>
      <c r="E102" s="111"/>
      <c r="F102" s="80">
        <f t="shared" si="0"/>
        <v>0</v>
      </c>
      <c r="G102" s="80">
        <f t="shared" si="1"/>
        <v>0</v>
      </c>
      <c r="H102" s="80">
        <f t="shared" si="2"/>
        <v>0</v>
      </c>
      <c r="I102" s="33"/>
    </row>
    <row r="103" spans="1:9">
      <c r="A103" s="5"/>
      <c r="B103" s="5"/>
      <c r="C103" s="153"/>
      <c r="D103" s="154"/>
      <c r="E103" s="111"/>
      <c r="F103" s="80">
        <f t="shared" si="0"/>
        <v>0</v>
      </c>
      <c r="G103" s="80">
        <f t="shared" si="1"/>
        <v>0</v>
      </c>
      <c r="H103" s="80">
        <f t="shared" si="2"/>
        <v>0</v>
      </c>
      <c r="I103" s="33"/>
    </row>
    <row r="104" spans="1:9">
      <c r="A104" s="5"/>
      <c r="B104" s="5"/>
      <c r="C104" s="153"/>
      <c r="D104" s="154"/>
      <c r="E104" s="111"/>
      <c r="F104" s="80">
        <f t="shared" si="0"/>
        <v>0</v>
      </c>
      <c r="G104" s="80">
        <f t="shared" si="1"/>
        <v>0</v>
      </c>
      <c r="H104" s="80">
        <f t="shared" si="2"/>
        <v>0</v>
      </c>
      <c r="I104" s="33"/>
    </row>
    <row r="105" spans="1:9">
      <c r="A105" s="5"/>
      <c r="B105" s="5"/>
      <c r="C105" s="153"/>
      <c r="D105" s="154"/>
      <c r="E105" s="111"/>
      <c r="F105" s="80">
        <f t="shared" si="0"/>
        <v>0</v>
      </c>
      <c r="G105" s="80">
        <f t="shared" si="1"/>
        <v>0</v>
      </c>
      <c r="H105" s="80">
        <f t="shared" si="2"/>
        <v>0</v>
      </c>
      <c r="I105" s="33"/>
    </row>
    <row r="106" spans="1:9">
      <c r="A106" s="5"/>
      <c r="B106" s="5"/>
      <c r="C106" s="153"/>
      <c r="D106" s="154"/>
      <c r="E106" s="111"/>
      <c r="F106" s="80">
        <f t="shared" si="0"/>
        <v>0</v>
      </c>
      <c r="G106" s="80">
        <f t="shared" si="1"/>
        <v>0</v>
      </c>
      <c r="H106" s="80">
        <f t="shared" si="2"/>
        <v>0</v>
      </c>
      <c r="I106" s="33"/>
    </row>
    <row r="107" spans="1:9">
      <c r="A107" s="5"/>
      <c r="B107" s="5"/>
      <c r="C107" s="153"/>
      <c r="D107" s="154"/>
      <c r="E107" s="111"/>
      <c r="F107" s="80">
        <f t="shared" si="0"/>
        <v>0</v>
      </c>
      <c r="G107" s="80">
        <f t="shared" si="1"/>
        <v>0</v>
      </c>
      <c r="H107" s="80">
        <f t="shared" si="2"/>
        <v>0</v>
      </c>
      <c r="I107" s="33"/>
    </row>
    <row r="108" spans="1:9">
      <c r="A108" s="5"/>
      <c r="B108" s="5"/>
      <c r="C108" s="153"/>
      <c r="D108" s="154"/>
      <c r="E108" s="111"/>
      <c r="F108" s="80">
        <f t="shared" si="0"/>
        <v>0</v>
      </c>
      <c r="G108" s="80">
        <f t="shared" si="1"/>
        <v>0</v>
      </c>
      <c r="H108" s="80">
        <f t="shared" si="2"/>
        <v>0</v>
      </c>
      <c r="I108" s="33"/>
    </row>
    <row r="109" spans="1:9">
      <c r="A109" s="5"/>
      <c r="B109" s="5"/>
      <c r="C109" s="153"/>
      <c r="D109" s="154"/>
      <c r="E109" s="111"/>
      <c r="F109" s="80">
        <f t="shared" si="0"/>
        <v>0</v>
      </c>
      <c r="G109" s="80">
        <f t="shared" si="1"/>
        <v>0</v>
      </c>
      <c r="H109" s="80">
        <f t="shared" si="2"/>
        <v>0</v>
      </c>
      <c r="I109" s="33"/>
    </row>
    <row r="110" spans="1:9">
      <c r="A110" s="5"/>
      <c r="B110" s="5"/>
      <c r="C110" s="153"/>
      <c r="D110" s="154"/>
      <c r="E110" s="111"/>
      <c r="F110" s="80">
        <f t="shared" si="0"/>
        <v>0</v>
      </c>
      <c r="G110" s="80">
        <f t="shared" si="1"/>
        <v>0</v>
      </c>
      <c r="H110" s="80">
        <f t="shared" si="2"/>
        <v>0</v>
      </c>
      <c r="I110" s="33"/>
    </row>
    <row r="111" spans="1:9">
      <c r="A111" s="5"/>
      <c r="B111" s="5"/>
      <c r="C111" s="153"/>
      <c r="D111" s="154"/>
      <c r="E111" s="111"/>
      <c r="F111" s="80">
        <f t="shared" si="0"/>
        <v>0</v>
      </c>
      <c r="G111" s="80">
        <f t="shared" si="1"/>
        <v>0</v>
      </c>
      <c r="H111" s="80">
        <f t="shared" si="2"/>
        <v>0</v>
      </c>
      <c r="I111" s="33"/>
    </row>
    <row r="112" spans="1:9">
      <c r="A112" s="5"/>
      <c r="B112" s="5"/>
      <c r="C112" s="153"/>
      <c r="D112" s="154"/>
      <c r="E112" s="111"/>
      <c r="F112" s="80">
        <f t="shared" si="0"/>
        <v>0</v>
      </c>
      <c r="G112" s="80">
        <f t="shared" si="1"/>
        <v>0</v>
      </c>
      <c r="H112" s="80">
        <f t="shared" si="2"/>
        <v>0</v>
      </c>
      <c r="I112" s="33"/>
    </row>
    <row r="113" spans="1:9">
      <c r="A113" s="5"/>
      <c r="B113" s="5"/>
      <c r="C113" s="153"/>
      <c r="D113" s="154"/>
      <c r="E113" s="111"/>
      <c r="F113" s="80">
        <f t="shared" si="0"/>
        <v>0</v>
      </c>
      <c r="G113" s="80">
        <f t="shared" si="1"/>
        <v>0</v>
      </c>
      <c r="H113" s="80">
        <f t="shared" si="2"/>
        <v>0</v>
      </c>
      <c r="I113" s="33"/>
    </row>
    <row r="114" spans="1:9">
      <c r="A114" s="5"/>
      <c r="B114" s="5"/>
      <c r="C114" s="153"/>
      <c r="D114" s="154"/>
      <c r="E114" s="111"/>
      <c r="F114" s="80">
        <f t="shared" si="0"/>
        <v>0</v>
      </c>
      <c r="G114" s="80">
        <f t="shared" si="1"/>
        <v>0</v>
      </c>
      <c r="H114" s="80">
        <f t="shared" si="2"/>
        <v>0</v>
      </c>
      <c r="I114" s="33"/>
    </row>
    <row r="115" spans="1:9" ht="13.5" thickBot="1">
      <c r="A115" s="5"/>
      <c r="B115" s="5"/>
      <c r="C115" s="178" t="s">
        <v>33</v>
      </c>
      <c r="D115" s="179"/>
      <c r="E115" s="128">
        <f>SUM(E15:E114)</f>
        <v>1</v>
      </c>
      <c r="F115" s="132">
        <f t="shared" ref="F115:H115" si="9">SUM(F15:F114)</f>
        <v>50000</v>
      </c>
      <c r="G115" s="132">
        <f t="shared" si="9"/>
        <v>12500</v>
      </c>
      <c r="H115" s="132">
        <f t="shared" si="9"/>
        <v>62500</v>
      </c>
      <c r="I115" s="34"/>
    </row>
    <row r="116" spans="1:9" ht="7.15" customHeight="1" thickTop="1">
      <c r="A116" s="5"/>
      <c r="B116" s="5"/>
      <c r="C116" s="13"/>
      <c r="D116" s="13"/>
      <c r="E116" s="14"/>
      <c r="F116" s="15"/>
      <c r="G116" s="15"/>
      <c r="H116" s="15"/>
      <c r="I116" s="17"/>
    </row>
    <row r="117" spans="1:9" ht="7.15" customHeight="1">
      <c r="A117" s="5"/>
      <c r="B117" s="5"/>
      <c r="C117" s="5"/>
      <c r="D117" s="5"/>
      <c r="E117" s="16"/>
      <c r="F117" s="17"/>
      <c r="G117" s="17"/>
      <c r="H117" s="17"/>
      <c r="I117" s="17"/>
    </row>
    <row r="118" spans="1:9" ht="18.600000000000001" customHeight="1">
      <c r="A118" s="5"/>
      <c r="B118" s="5"/>
      <c r="C118" s="18" t="s">
        <v>34</v>
      </c>
      <c r="D118" s="2"/>
      <c r="E118" s="19"/>
      <c r="F118" s="20"/>
      <c r="G118" s="20"/>
      <c r="H118" s="20"/>
      <c r="I118" s="17"/>
    </row>
    <row r="119" spans="1:9" ht="8.4499999999999993" customHeight="1">
      <c r="A119" s="5"/>
      <c r="B119" s="5"/>
      <c r="C119" s="2"/>
      <c r="D119" s="2"/>
      <c r="E119" s="19"/>
      <c r="F119" s="20"/>
      <c r="G119" s="20"/>
      <c r="H119" s="20"/>
      <c r="I119" s="17"/>
    </row>
    <row r="120" spans="1:9" ht="13.15" customHeight="1">
      <c r="A120" s="5"/>
      <c r="B120" s="5"/>
      <c r="C120" s="2" t="s">
        <v>35</v>
      </c>
      <c r="D120" s="164" t="s">
        <v>36</v>
      </c>
      <c r="E120" s="165"/>
      <c r="F120" s="166"/>
      <c r="G120" s="20"/>
      <c r="H120" s="20"/>
      <c r="I120" s="17"/>
    </row>
    <row r="121" spans="1:9">
      <c r="A121" s="5"/>
      <c r="B121" s="5"/>
      <c r="C121" s="2" t="s">
        <v>37</v>
      </c>
      <c r="D121" s="164" t="s">
        <v>52</v>
      </c>
      <c r="E121" s="166"/>
      <c r="F121" s="161" t="s">
        <v>39</v>
      </c>
      <c r="G121" s="162"/>
      <c r="H121" s="162"/>
      <c r="I121" s="17"/>
    </row>
    <row r="122" spans="1:9" ht="4.9000000000000004" customHeight="1">
      <c r="A122" s="5"/>
      <c r="B122" s="5"/>
      <c r="C122" s="2"/>
      <c r="D122" s="2"/>
      <c r="E122" s="2"/>
      <c r="F122" s="20"/>
      <c r="G122" s="20"/>
      <c r="H122" s="20"/>
      <c r="I122" s="17"/>
    </row>
    <row r="123" spans="1:9" ht="14.25">
      <c r="A123" s="5"/>
      <c r="B123" s="5"/>
      <c r="C123" s="2" t="s">
        <v>40</v>
      </c>
      <c r="D123" s="107">
        <v>45292</v>
      </c>
      <c r="E123" s="113" t="s">
        <v>0</v>
      </c>
      <c r="F123" s="20"/>
      <c r="G123" s="20"/>
      <c r="H123" s="20"/>
      <c r="I123" s="17"/>
    </row>
    <row r="124" spans="1:9">
      <c r="A124" s="5"/>
      <c r="B124" s="5"/>
      <c r="C124" s="2" t="s">
        <v>41</v>
      </c>
      <c r="D124" s="108" t="s">
        <v>42</v>
      </c>
      <c r="E124" s="21"/>
      <c r="F124" s="20"/>
      <c r="G124" s="20"/>
      <c r="H124" s="20"/>
      <c r="I124" s="17"/>
    </row>
    <row r="125" spans="1:9">
      <c r="A125" s="5"/>
      <c r="B125" s="5"/>
      <c r="C125" s="2"/>
      <c r="D125" s="19"/>
      <c r="E125" s="19"/>
      <c r="F125" s="20"/>
      <c r="G125" s="20"/>
      <c r="H125" s="20"/>
      <c r="I125" s="17"/>
    </row>
    <row r="126" spans="1:9" ht="12.75" customHeight="1">
      <c r="A126" s="5"/>
      <c r="B126" s="5"/>
      <c r="C126" s="2" t="s">
        <v>43</v>
      </c>
      <c r="D126" s="143" t="s">
        <v>44</v>
      </c>
      <c r="E126" s="144"/>
      <c r="F126" s="144"/>
      <c r="G126" s="145"/>
      <c r="H126" s="20"/>
      <c r="I126" s="17"/>
    </row>
    <row r="127" spans="1:9" ht="13.15" customHeight="1">
      <c r="A127" s="5"/>
      <c r="B127" s="5"/>
      <c r="C127" s="20"/>
      <c r="D127" s="146"/>
      <c r="E127" s="147"/>
      <c r="F127" s="147"/>
      <c r="G127" s="148"/>
      <c r="H127" s="20"/>
      <c r="I127" s="17"/>
    </row>
    <row r="128" spans="1:9" ht="5.45" customHeight="1">
      <c r="A128" s="5"/>
      <c r="B128" s="5"/>
      <c r="C128" s="20"/>
      <c r="D128" s="20"/>
      <c r="E128" s="20"/>
      <c r="F128" s="20"/>
      <c r="G128" s="20"/>
      <c r="H128" s="20"/>
      <c r="I128" s="17"/>
    </row>
    <row r="129" spans="1:9">
      <c r="A129" s="5"/>
      <c r="B129" s="5"/>
      <c r="C129" s="5"/>
      <c r="D129" s="5"/>
      <c r="E129" s="16"/>
      <c r="F129" s="17"/>
      <c r="G129" s="17"/>
      <c r="H129" s="17"/>
      <c r="I129" s="17"/>
    </row>
    <row r="130" spans="1:9">
      <c r="A130" s="5"/>
      <c r="B130" s="5"/>
      <c r="C130" s="5"/>
      <c r="D130" s="5"/>
      <c r="E130" s="16"/>
      <c r="F130" s="17"/>
      <c r="G130" s="17"/>
      <c r="H130" s="17"/>
      <c r="I130" s="17"/>
    </row>
    <row r="131" spans="1:9">
      <c r="A131" s="5"/>
      <c r="B131" s="5"/>
      <c r="C131" s="5"/>
      <c r="D131" s="5"/>
      <c r="E131" s="16"/>
      <c r="F131" s="17"/>
      <c r="G131" s="17"/>
      <c r="H131" s="17"/>
      <c r="I131" s="17"/>
    </row>
    <row r="132" spans="1:9">
      <c r="A132" s="5"/>
      <c r="B132" s="5"/>
      <c r="C132" s="5"/>
      <c r="D132" s="5"/>
      <c r="E132" s="16"/>
      <c r="F132" s="17"/>
      <c r="G132" s="17"/>
      <c r="H132" s="17"/>
      <c r="I132" s="17"/>
    </row>
    <row r="133" spans="1:9">
      <c r="A133" s="5"/>
      <c r="B133" s="5"/>
      <c r="C133" s="5"/>
      <c r="D133" s="5"/>
      <c r="E133" s="16"/>
      <c r="F133" s="17"/>
      <c r="G133" s="17"/>
      <c r="H133" s="17"/>
      <c r="I133" s="17"/>
    </row>
    <row r="134" spans="1:9">
      <c r="A134" s="5"/>
      <c r="B134" s="5"/>
      <c r="C134" s="5"/>
      <c r="D134" s="5"/>
      <c r="E134" s="16"/>
      <c r="F134" s="17"/>
      <c r="G134" s="17"/>
      <c r="H134" s="17"/>
      <c r="I134" s="17"/>
    </row>
    <row r="135" spans="1:9">
      <c r="A135" s="5"/>
      <c r="B135" s="5"/>
      <c r="C135" s="5"/>
      <c r="D135" s="5"/>
      <c r="E135" s="16"/>
      <c r="F135" s="17"/>
      <c r="G135" s="17"/>
      <c r="H135" s="17"/>
      <c r="I135" s="17"/>
    </row>
    <row r="136" spans="1:9">
      <c r="A136" s="5"/>
      <c r="B136" s="5"/>
      <c r="C136" s="5"/>
      <c r="D136" s="5"/>
      <c r="E136" s="16"/>
      <c r="F136" s="17"/>
      <c r="G136" s="17"/>
      <c r="H136" s="17"/>
      <c r="I136" s="17"/>
    </row>
    <row r="137" spans="1:9">
      <c r="A137" s="5"/>
      <c r="B137" s="5"/>
      <c r="C137" s="5"/>
      <c r="D137" s="5"/>
      <c r="E137" s="16"/>
      <c r="F137" s="17"/>
      <c r="G137" s="17"/>
      <c r="H137" s="17"/>
      <c r="I137" s="17"/>
    </row>
    <row r="138" spans="1:9">
      <c r="A138" s="5"/>
      <c r="B138" s="5"/>
      <c r="C138" s="5"/>
      <c r="D138" s="5"/>
      <c r="E138" s="16"/>
      <c r="F138" s="17"/>
      <c r="G138" s="17"/>
      <c r="H138" s="17"/>
      <c r="I138" s="17"/>
    </row>
    <row r="139" spans="1:9">
      <c r="A139" s="5"/>
      <c r="B139" s="5"/>
      <c r="C139" s="5"/>
      <c r="D139" s="5"/>
      <c r="E139" s="16"/>
      <c r="F139" s="17"/>
      <c r="G139" s="17"/>
      <c r="H139" s="17"/>
      <c r="I139" s="17"/>
    </row>
    <row r="140" spans="1:9">
      <c r="A140" s="5"/>
      <c r="B140" s="5"/>
      <c r="C140" s="5"/>
      <c r="D140" s="5"/>
      <c r="E140" s="16"/>
      <c r="F140" s="17"/>
      <c r="G140" s="17"/>
      <c r="H140" s="17"/>
      <c r="I140" s="17"/>
    </row>
    <row r="141" spans="1:9">
      <c r="A141" s="5"/>
      <c r="B141" s="5"/>
      <c r="C141" s="5"/>
      <c r="D141" s="5"/>
      <c r="E141" s="16"/>
      <c r="F141" s="17"/>
      <c r="G141" s="17"/>
      <c r="H141" s="17"/>
      <c r="I141" s="17"/>
    </row>
    <row r="142" spans="1:9" hidden="1">
      <c r="A142" s="5"/>
      <c r="B142" s="5"/>
      <c r="C142" s="5"/>
      <c r="D142" s="5"/>
      <c r="E142" s="16"/>
      <c r="F142" s="17"/>
      <c r="G142" s="17"/>
      <c r="H142" s="17"/>
      <c r="I142" s="17"/>
    </row>
    <row r="143" spans="1:9" hidden="1">
      <c r="A143" s="5"/>
      <c r="B143" s="5"/>
      <c r="C143" s="5"/>
      <c r="D143" s="5"/>
      <c r="E143" s="16"/>
      <c r="F143" s="17"/>
      <c r="G143" s="17"/>
      <c r="H143" s="17"/>
      <c r="I143" s="17"/>
    </row>
    <row r="144" spans="1:9">
      <c r="A144" s="5"/>
      <c r="B144" s="5"/>
      <c r="C144" s="5"/>
      <c r="D144" s="5"/>
      <c r="E144" s="16"/>
      <c r="F144" s="17"/>
      <c r="G144" s="17"/>
      <c r="H144" s="17"/>
      <c r="I144" s="17"/>
    </row>
    <row r="145" spans="1:14" ht="16.5">
      <c r="A145" s="5"/>
      <c r="B145" s="5"/>
      <c r="C145" s="5" t="s">
        <v>45</v>
      </c>
      <c r="D145" s="107">
        <v>45292</v>
      </c>
      <c r="E145" s="114" t="s">
        <v>0</v>
      </c>
      <c r="F145" s="17"/>
      <c r="G145" s="17"/>
      <c r="H145" s="17"/>
      <c r="I145" s="17"/>
      <c r="K145" s="22"/>
    </row>
    <row r="146" spans="1:14" ht="15.75">
      <c r="A146" s="5"/>
      <c r="B146" s="5"/>
      <c r="C146" s="5"/>
      <c r="D146" s="5"/>
      <c r="E146" s="16"/>
      <c r="F146" s="17"/>
      <c r="G146" s="17"/>
      <c r="H146" s="17"/>
      <c r="I146" s="17"/>
      <c r="L146" s="22"/>
    </row>
    <row r="147" spans="1:14" ht="16.5" customHeight="1">
      <c r="A147" s="5"/>
      <c r="B147" s="5"/>
      <c r="C147" s="5" t="s">
        <v>46</v>
      </c>
      <c r="D147" s="164" t="s">
        <v>54</v>
      </c>
      <c r="E147" s="165"/>
      <c r="F147" s="166"/>
      <c r="G147" s="114" t="s">
        <v>62</v>
      </c>
      <c r="H147" s="17"/>
      <c r="I147" s="17"/>
      <c r="L147" s="22"/>
    </row>
    <row r="148" spans="1:14">
      <c r="A148" s="5"/>
      <c r="B148" s="5"/>
      <c r="C148" s="5"/>
      <c r="D148" s="5"/>
      <c r="E148" s="5"/>
      <c r="F148" s="5"/>
      <c r="G148" s="5"/>
      <c r="H148" s="5"/>
      <c r="I148" s="17"/>
    </row>
    <row r="149" spans="1:14" ht="12.75" customHeight="1">
      <c r="A149" s="5"/>
      <c r="B149" s="5"/>
      <c r="C149" s="5" t="s">
        <v>47</v>
      </c>
      <c r="D149" s="170" t="s">
        <v>48</v>
      </c>
      <c r="E149" s="171"/>
      <c r="F149" s="171"/>
      <c r="G149" s="171"/>
      <c r="H149" s="172"/>
      <c r="I149" s="17"/>
    </row>
    <row r="150" spans="1:14">
      <c r="A150" s="5"/>
      <c r="B150" s="5"/>
      <c r="C150" s="5"/>
      <c r="D150" s="173"/>
      <c r="E150" s="174"/>
      <c r="F150" s="174"/>
      <c r="G150" s="174"/>
      <c r="H150" s="175"/>
      <c r="I150" s="17"/>
    </row>
    <row r="151" spans="1:14">
      <c r="A151" s="5"/>
      <c r="B151" s="5"/>
      <c r="C151" s="5"/>
      <c r="D151" s="5"/>
      <c r="E151" s="16"/>
      <c r="F151" s="17"/>
      <c r="G151" s="17"/>
      <c r="H151" s="17"/>
      <c r="I151" s="17"/>
    </row>
    <row r="152" spans="1:14">
      <c r="A152" s="5"/>
      <c r="B152" s="5"/>
      <c r="C152" s="5"/>
      <c r="D152" s="5"/>
      <c r="E152" s="16"/>
      <c r="F152" s="17"/>
      <c r="G152" s="17"/>
      <c r="H152" s="17"/>
      <c r="I152" s="17"/>
    </row>
    <row r="153" spans="1:14">
      <c r="A153" s="5"/>
      <c r="B153" s="5"/>
      <c r="C153" s="5"/>
      <c r="D153" s="5"/>
      <c r="E153" s="16"/>
      <c r="F153" s="17"/>
      <c r="G153" s="17"/>
      <c r="H153" s="17"/>
      <c r="I153" s="17"/>
    </row>
    <row r="154" spans="1:14">
      <c r="A154" s="5"/>
      <c r="B154" s="5"/>
      <c r="C154" s="5"/>
      <c r="D154" s="5"/>
      <c r="E154" s="16"/>
      <c r="F154" s="17"/>
      <c r="G154" s="17"/>
      <c r="H154" s="17"/>
      <c r="I154" s="17"/>
    </row>
    <row r="155" spans="1:14" ht="6.6" customHeight="1">
      <c r="A155" s="98"/>
      <c r="B155" s="98"/>
      <c r="C155" s="98"/>
      <c r="D155" s="98"/>
      <c r="E155" s="98"/>
      <c r="F155" s="98"/>
      <c r="G155" s="98"/>
      <c r="H155" s="98"/>
      <c r="I155" s="98"/>
    </row>
    <row r="156" spans="1:14" ht="20.25" customHeight="1">
      <c r="A156" s="115" t="s">
        <v>49</v>
      </c>
      <c r="B156" s="115"/>
      <c r="C156" s="118" t="s">
        <v>50</v>
      </c>
      <c r="D156" s="116"/>
      <c r="E156" s="116"/>
      <c r="F156" s="116"/>
      <c r="G156" s="116"/>
      <c r="H156" s="23"/>
      <c r="I156" s="23"/>
    </row>
    <row r="157" spans="1:14" ht="27.75" customHeight="1">
      <c r="A157" s="115"/>
      <c r="B157" s="115"/>
      <c r="C157" s="167" t="s">
        <v>7</v>
      </c>
      <c r="D157" s="167"/>
      <c r="E157" s="167"/>
      <c r="F157" s="167"/>
      <c r="G157" s="117"/>
      <c r="H157" s="117"/>
      <c r="I157" s="117"/>
      <c r="J157" s="117"/>
      <c r="K157" s="117"/>
      <c r="L157" s="117"/>
      <c r="M157" s="117"/>
      <c r="N157" s="117"/>
    </row>
  </sheetData>
  <sheetProtection algorithmName="SHA-512" hashValue="0VfgUVofSdnmpVb1W+VDYAjosqRHCdmtZDd6ENT6/wPfquBFLNrabddR9p+9Tme1K8W/Vn3vAnEITX2blwy22g==" saltValue="cUFEeI3xCDLN+xiUl1M0yw==" spinCount="100000" sheet="1" objects="1" scenarios="1" selectLockedCells="1"/>
  <protectedRanges>
    <protectedRange sqref="D124 D120:D121" name="Område1"/>
    <protectedRange sqref="A1" name="Område3_1"/>
    <protectedRange sqref="D7 F7 D9 D11" name="Område2_1"/>
    <protectedRange sqref="D123" name="Område2_1_2"/>
    <protectedRange sqref="D145" name="Område2_1_4"/>
    <protectedRange sqref="D126" name="Område1_2_1"/>
    <protectedRange sqref="C15:E114" name="Område1_7"/>
    <protectedRange sqref="D147" name="Område3_1_1"/>
  </protectedRanges>
  <mergeCells count="114">
    <mergeCell ref="C98:D98"/>
    <mergeCell ref="C115:D115"/>
    <mergeCell ref="D147:F147"/>
    <mergeCell ref="C93:D93"/>
    <mergeCell ref="C94:D94"/>
    <mergeCell ref="C95:D95"/>
    <mergeCell ref="C96:D96"/>
    <mergeCell ref="C97:D97"/>
    <mergeCell ref="C62:D62"/>
    <mergeCell ref="C63:D63"/>
    <mergeCell ref="C64:D64"/>
    <mergeCell ref="C91:D91"/>
    <mergeCell ref="C92:D92"/>
    <mergeCell ref="C113:D113"/>
    <mergeCell ref="C104:D104"/>
    <mergeCell ref="C105:D105"/>
    <mergeCell ref="C106:D106"/>
    <mergeCell ref="C107:D107"/>
    <mergeCell ref="C108:D108"/>
    <mergeCell ref="C99:D99"/>
    <mergeCell ref="C100:D100"/>
    <mergeCell ref="C101:D101"/>
    <mergeCell ref="C102:D102"/>
    <mergeCell ref="C103:D103"/>
    <mergeCell ref="C114:D114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109:D109"/>
    <mergeCell ref="C110:D110"/>
    <mergeCell ref="C111:D111"/>
    <mergeCell ref="C112:D112"/>
    <mergeCell ref="C57:D57"/>
    <mergeCell ref="C58:D58"/>
    <mergeCell ref="C59:D59"/>
    <mergeCell ref="C60:D60"/>
    <mergeCell ref="C61:D61"/>
    <mergeCell ref="C86:D86"/>
    <mergeCell ref="C87:D87"/>
    <mergeCell ref="C88:D88"/>
    <mergeCell ref="C89:D89"/>
    <mergeCell ref="C90:D90"/>
    <mergeCell ref="C81:D81"/>
    <mergeCell ref="C82:D82"/>
    <mergeCell ref="C83:D83"/>
    <mergeCell ref="C84:D84"/>
    <mergeCell ref="C85:D85"/>
    <mergeCell ref="C76:D76"/>
    <mergeCell ref="C77:D77"/>
    <mergeCell ref="C78:D78"/>
    <mergeCell ref="C79:D79"/>
    <mergeCell ref="C80:D80"/>
    <mergeCell ref="C71:D71"/>
    <mergeCell ref="C72:D72"/>
    <mergeCell ref="C73:D73"/>
    <mergeCell ref="C74:D74"/>
    <mergeCell ref="C75:D75"/>
    <mergeCell ref="C65:D6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D126:G127"/>
    <mergeCell ref="D149:H150"/>
    <mergeCell ref="C157:F157"/>
    <mergeCell ref="C2:G2"/>
    <mergeCell ref="C3:F3"/>
    <mergeCell ref="H3:I3"/>
    <mergeCell ref="E11:F11"/>
    <mergeCell ref="F121:H121"/>
    <mergeCell ref="F7:G7"/>
    <mergeCell ref="D120:F120"/>
    <mergeCell ref="D121:E121"/>
    <mergeCell ref="C14:D14"/>
    <mergeCell ref="C15:D15"/>
    <mergeCell ref="C16:D16"/>
    <mergeCell ref="C17:D17"/>
    <mergeCell ref="C66:D66"/>
    <mergeCell ref="C67:D67"/>
    <mergeCell ref="C68:D68"/>
    <mergeCell ref="C69:D69"/>
    <mergeCell ref="C70:D70"/>
    <mergeCell ref="C18:D18"/>
    <mergeCell ref="C19:D19"/>
    <mergeCell ref="C20:D20"/>
    <mergeCell ref="C21:D21"/>
  </mergeCells>
  <dataValidations count="3">
    <dataValidation type="list" allowBlank="1" showInputMessage="1" showErrorMessage="1" sqref="G11" xr:uid="{00000000-0002-0000-0300-000000000000}">
      <formula1>"JA,NEI"</formula1>
    </dataValidation>
    <dataValidation operator="equal" allowBlank="1" showInputMessage="1" sqref="E15:E114" xr:uid="{00000000-0002-0000-0300-000001000000}"/>
    <dataValidation type="list" allowBlank="1" showInputMessage="1" showErrorMessage="1" sqref="D147:F147" xr:uid="{3207D096-1EED-4828-A6E7-EFE0343374E4}">
      <formula1>$C$15:$C$114</formula1>
    </dataValidation>
  </dataValidations>
  <hyperlinks>
    <hyperlink ref="F121:H121" r:id="rId1" display="Søk organisasjonsnummer" xr:uid="{00000000-0004-0000-0300-000000000000}"/>
  </hyperlinks>
  <printOptions gridLines="1"/>
  <pageMargins left="0.70866141732283472" right="0.70866141732283472" top="0.74803149606299213" bottom="0.74803149606299213" header="0.31496062992125984" footer="0.31496062992125984"/>
  <pageSetup paperSize="9" fitToHeight="0" orientation="portrait" r:id="rId2"/>
  <headerFooter alignWithMargins="0">
    <oddFooter>Side &amp;P av &amp;N</oddFooter>
  </headerFooter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2000000}">
          <x14:formula1>
            <xm:f>Hjelpetabell!B88:B3885</xm:f>
          </x14:formula1>
          <xm:sqref>D123 D145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rgb="FFFFC000"/>
  </sheetPr>
  <dimension ref="A1:N257"/>
  <sheetViews>
    <sheetView showGridLines="0" showRowColHeaders="0" workbookViewId="0">
      <selection activeCell="G11" sqref="G11"/>
    </sheetView>
  </sheetViews>
  <sheetFormatPr baseColWidth="10" defaultColWidth="0" defaultRowHeight="12.75" zeroHeight="1"/>
  <cols>
    <col min="1" max="1" width="0.42578125" style="3" customWidth="1"/>
    <col min="2" max="2" width="0.7109375" style="3" customWidth="1"/>
    <col min="3" max="3" width="23.85546875" style="3" bestFit="1" customWidth="1"/>
    <col min="4" max="4" width="14.28515625" style="3" customWidth="1"/>
    <col min="5" max="5" width="10" style="25" customWidth="1"/>
    <col min="6" max="6" width="13.28515625" style="26" bestFit="1" customWidth="1"/>
    <col min="7" max="7" width="11.5703125" style="26" bestFit="1" customWidth="1"/>
    <col min="8" max="8" width="13.28515625" style="26" bestFit="1" customWidth="1"/>
    <col min="9" max="9" width="1.5703125" style="26" customWidth="1"/>
    <col min="10" max="13" width="0" style="3" hidden="1" customWidth="1"/>
    <col min="14" max="16384" width="11.42578125" style="3" hidden="1"/>
  </cols>
  <sheetData>
    <row r="1" spans="1:9" ht="12" customHeight="1">
      <c r="A1" s="1"/>
      <c r="B1" s="1"/>
      <c r="C1" s="1"/>
      <c r="D1" s="97"/>
      <c r="E1" s="97"/>
      <c r="F1" s="97"/>
      <c r="G1" s="97"/>
      <c r="H1" s="97"/>
      <c r="I1" s="97"/>
    </row>
    <row r="2" spans="1:9" ht="36.75" customHeight="1">
      <c r="A2" s="1"/>
      <c r="B2" s="1"/>
      <c r="C2" s="149" t="s">
        <v>63</v>
      </c>
      <c r="D2" s="149"/>
      <c r="E2" s="149"/>
      <c r="F2" s="149"/>
      <c r="G2" s="149"/>
      <c r="H2" s="97"/>
      <c r="I2" s="97"/>
    </row>
    <row r="3" spans="1:9" ht="12.75" customHeight="1">
      <c r="A3" s="1"/>
      <c r="B3" s="1"/>
      <c r="C3" s="150"/>
      <c r="D3" s="150"/>
      <c r="E3" s="150"/>
      <c r="F3" s="150"/>
      <c r="G3" s="4" t="str">
        <f>Hovedmeny!$N$3</f>
        <v>Versjon 1.3</v>
      </c>
      <c r="H3" s="142" t="str">
        <f>Hovedmeny!$O$3</f>
        <v>Dato: 19.05.2023</v>
      </c>
      <c r="I3" s="142"/>
    </row>
    <row r="4" spans="1:9" ht="3.95" customHeight="1">
      <c r="A4" s="98"/>
      <c r="B4" s="98"/>
      <c r="C4" s="98"/>
      <c r="D4" s="98"/>
      <c r="E4" s="98"/>
      <c r="F4" s="98"/>
      <c r="G4" s="98"/>
      <c r="H4" s="98"/>
      <c r="I4" s="98"/>
    </row>
    <row r="5" spans="1:9" ht="3.95" customHeight="1">
      <c r="A5" s="5"/>
      <c r="B5" s="5"/>
      <c r="C5" s="99"/>
      <c r="D5" s="5"/>
      <c r="E5" s="5"/>
      <c r="F5" s="5"/>
      <c r="G5" s="6"/>
      <c r="H5" s="6"/>
      <c r="I5" s="6"/>
    </row>
    <row r="6" spans="1:9" ht="3.95" customHeight="1" thickBot="1">
      <c r="A6" s="5"/>
      <c r="B6" s="5"/>
      <c r="C6" s="35"/>
      <c r="D6" s="36"/>
      <c r="E6" s="28"/>
      <c r="F6" s="28"/>
      <c r="G6" s="28"/>
      <c r="H6" s="39"/>
      <c r="I6" s="6"/>
    </row>
    <row r="7" spans="1:9" s="89" customFormat="1" ht="15" customHeight="1" thickTop="1" thickBot="1">
      <c r="A7" s="84"/>
      <c r="B7" s="84"/>
      <c r="C7" s="90" t="s">
        <v>8</v>
      </c>
      <c r="D7" s="85">
        <v>10501</v>
      </c>
      <c r="E7" s="86" t="s">
        <v>9</v>
      </c>
      <c r="F7" s="151" t="s">
        <v>10</v>
      </c>
      <c r="G7" s="152"/>
      <c r="H7" s="87"/>
      <c r="I7" s="100"/>
    </row>
    <row r="8" spans="1:9" ht="3.95" customHeight="1" thickTop="1" thickBot="1">
      <c r="A8" s="5"/>
      <c r="B8" s="5"/>
      <c r="C8" s="29"/>
      <c r="D8" s="19"/>
      <c r="E8" s="19"/>
      <c r="F8" s="37"/>
      <c r="G8" s="20"/>
      <c r="H8" s="40"/>
      <c r="I8" s="6"/>
    </row>
    <row r="9" spans="1:9" s="89" customFormat="1" ht="15" customHeight="1" thickTop="1" thickBot="1">
      <c r="A9" s="84"/>
      <c r="B9" s="84"/>
      <c r="C9" s="90" t="s">
        <v>11</v>
      </c>
      <c r="D9" s="91">
        <v>50000</v>
      </c>
      <c r="E9" s="92"/>
      <c r="F9" s="93"/>
      <c r="G9" s="94"/>
      <c r="H9" s="87"/>
      <c r="I9" s="100"/>
    </row>
    <row r="10" spans="1:9" ht="3.95" customHeight="1" thickTop="1" thickBot="1">
      <c r="A10" s="5"/>
      <c r="B10" s="5"/>
      <c r="C10" s="83"/>
      <c r="D10" s="2"/>
      <c r="E10" s="19"/>
      <c r="F10" s="37"/>
      <c r="G10" s="20"/>
      <c r="H10" s="82"/>
      <c r="I10" s="6"/>
    </row>
    <row r="11" spans="1:9" s="89" customFormat="1" ht="15" customHeight="1" thickTop="1" thickBot="1">
      <c r="A11" s="84"/>
      <c r="B11" s="84"/>
      <c r="C11" s="95" t="s">
        <v>12</v>
      </c>
      <c r="D11" s="91">
        <v>12500</v>
      </c>
      <c r="E11" s="159" t="s">
        <v>13</v>
      </c>
      <c r="F11" s="160"/>
      <c r="G11" s="109" t="s">
        <v>14</v>
      </c>
      <c r="H11" s="87"/>
      <c r="I11" s="100"/>
    </row>
    <row r="12" spans="1:9" ht="3.95" customHeight="1" thickTop="1">
      <c r="A12" s="5"/>
      <c r="B12" s="5"/>
      <c r="C12" s="38"/>
      <c r="D12" s="41"/>
      <c r="E12" s="42"/>
      <c r="F12" s="43"/>
      <c r="G12" s="30"/>
      <c r="H12" s="44"/>
      <c r="I12" s="6"/>
    </row>
    <row r="13" spans="1:9" ht="3.95" customHeight="1">
      <c r="A13" s="5"/>
      <c r="B13" s="5"/>
      <c r="C13" s="99"/>
      <c r="D13" s="5"/>
      <c r="E13" s="5"/>
      <c r="F13" s="5"/>
      <c r="G13" s="6"/>
      <c r="H13" s="6"/>
      <c r="I13" s="6"/>
    </row>
    <row r="14" spans="1:9" ht="13.5" thickBot="1">
      <c r="A14" s="5"/>
      <c r="B14" s="5"/>
      <c r="C14" s="157" t="s">
        <v>60</v>
      </c>
      <c r="D14" s="158"/>
      <c r="E14" s="8" t="s">
        <v>17</v>
      </c>
      <c r="F14" s="9" t="s">
        <v>18</v>
      </c>
      <c r="G14" s="9" t="str">
        <f>IF($G$11="JA","MVA KR","")</f>
        <v>MVA KR</v>
      </c>
      <c r="H14" s="9" t="str">
        <f>IF($G$11="JA","SUM KR","")</f>
        <v>SUM KR</v>
      </c>
      <c r="I14" s="32"/>
    </row>
    <row r="15" spans="1:9">
      <c r="A15" s="5"/>
      <c r="B15" s="5"/>
      <c r="C15" s="168" t="s">
        <v>54</v>
      </c>
      <c r="D15" s="169"/>
      <c r="E15" s="110">
        <v>0.3</v>
      </c>
      <c r="F15" s="80">
        <f t="shared" ref="F15:F21" si="0">IF(G$11="JA",$D$9*E15,(D$9+D$11)*E15)</f>
        <v>15000</v>
      </c>
      <c r="G15" s="80">
        <f t="shared" ref="G15:G21" si="1">IF(G$11="JA",D$11*E15,"")</f>
        <v>3750</v>
      </c>
      <c r="H15" s="80">
        <f t="shared" ref="H15:H21" si="2">IF(G$11="JA",F15+G15,"")</f>
        <v>18750</v>
      </c>
      <c r="I15" s="33"/>
    </row>
    <row r="16" spans="1:9">
      <c r="A16" s="5"/>
      <c r="B16" s="5"/>
      <c r="C16" s="153" t="s">
        <v>58</v>
      </c>
      <c r="D16" s="154"/>
      <c r="E16" s="111">
        <v>0.25</v>
      </c>
      <c r="F16" s="80">
        <f t="shared" si="0"/>
        <v>12500</v>
      </c>
      <c r="G16" s="80">
        <f t="shared" si="1"/>
        <v>3125</v>
      </c>
      <c r="H16" s="80">
        <f t="shared" si="2"/>
        <v>15625</v>
      </c>
      <c r="I16" s="33"/>
    </row>
    <row r="17" spans="1:9">
      <c r="A17" s="5"/>
      <c r="B17" s="5"/>
      <c r="C17" s="153" t="s">
        <v>59</v>
      </c>
      <c r="D17" s="154"/>
      <c r="E17" s="111">
        <v>0.15</v>
      </c>
      <c r="F17" s="80">
        <f t="shared" si="0"/>
        <v>7500</v>
      </c>
      <c r="G17" s="80">
        <f t="shared" si="1"/>
        <v>1875</v>
      </c>
      <c r="H17" s="80">
        <f t="shared" si="2"/>
        <v>9375</v>
      </c>
      <c r="I17" s="33"/>
    </row>
    <row r="18" spans="1:9">
      <c r="A18" s="5"/>
      <c r="B18" s="5"/>
      <c r="C18" s="153" t="s">
        <v>56</v>
      </c>
      <c r="D18" s="154"/>
      <c r="E18" s="111">
        <v>4.9000000000000002E-2</v>
      </c>
      <c r="F18" s="80">
        <f t="shared" si="0"/>
        <v>2450</v>
      </c>
      <c r="G18" s="80">
        <f t="shared" si="1"/>
        <v>612.5</v>
      </c>
      <c r="H18" s="80">
        <f t="shared" si="2"/>
        <v>3062.5</v>
      </c>
      <c r="I18" s="33"/>
    </row>
    <row r="19" spans="1:9">
      <c r="A19" s="5"/>
      <c r="B19" s="5"/>
      <c r="C19" s="153" t="s">
        <v>57</v>
      </c>
      <c r="D19" s="154"/>
      <c r="E19" s="111">
        <v>0.2495</v>
      </c>
      <c r="F19" s="80">
        <f t="shared" si="0"/>
        <v>12475</v>
      </c>
      <c r="G19" s="80">
        <f t="shared" si="1"/>
        <v>3118.75</v>
      </c>
      <c r="H19" s="80">
        <f t="shared" si="2"/>
        <v>15593.75</v>
      </c>
      <c r="I19" s="33"/>
    </row>
    <row r="20" spans="1:9">
      <c r="A20" s="5"/>
      <c r="B20" s="5"/>
      <c r="C20" s="153" t="s">
        <v>55</v>
      </c>
      <c r="D20" s="154"/>
      <c r="E20" s="111">
        <v>5.0000000000000001E-4</v>
      </c>
      <c r="F20" s="80">
        <f t="shared" si="0"/>
        <v>25</v>
      </c>
      <c r="G20" s="80">
        <f t="shared" si="1"/>
        <v>6.25</v>
      </c>
      <c r="H20" s="80">
        <f t="shared" si="2"/>
        <v>31.25</v>
      </c>
      <c r="I20" s="33"/>
    </row>
    <row r="21" spans="1:9">
      <c r="A21" s="5"/>
      <c r="B21" s="5"/>
      <c r="C21" s="153" t="s">
        <v>61</v>
      </c>
      <c r="D21" s="154"/>
      <c r="E21" s="111">
        <v>1E-3</v>
      </c>
      <c r="F21" s="80">
        <f t="shared" si="0"/>
        <v>50</v>
      </c>
      <c r="G21" s="80">
        <f t="shared" si="1"/>
        <v>12.5</v>
      </c>
      <c r="H21" s="80">
        <f t="shared" si="2"/>
        <v>62.5</v>
      </c>
      <c r="I21" s="33"/>
    </row>
    <row r="22" spans="1:9">
      <c r="A22" s="5"/>
      <c r="B22" s="5"/>
      <c r="C22" s="184"/>
      <c r="D22" s="185"/>
      <c r="E22" s="111"/>
      <c r="F22" s="80"/>
      <c r="G22" s="80"/>
      <c r="H22" s="80"/>
      <c r="I22" s="33"/>
    </row>
    <row r="23" spans="1:9">
      <c r="A23" s="5"/>
      <c r="B23" s="5"/>
      <c r="C23" s="184"/>
      <c r="D23" s="185"/>
      <c r="E23" s="111"/>
      <c r="F23" s="80"/>
      <c r="G23" s="80"/>
      <c r="H23" s="80"/>
      <c r="I23" s="33"/>
    </row>
    <row r="24" spans="1:9">
      <c r="A24" s="5"/>
      <c r="B24" s="5"/>
      <c r="C24" s="184"/>
      <c r="D24" s="185"/>
      <c r="E24" s="111"/>
      <c r="F24" s="80"/>
      <c r="G24" s="80"/>
      <c r="H24" s="80"/>
      <c r="I24" s="33"/>
    </row>
    <row r="25" spans="1:9">
      <c r="A25" s="5"/>
      <c r="B25" s="5"/>
      <c r="C25" s="184"/>
      <c r="D25" s="185"/>
      <c r="E25" s="111"/>
      <c r="F25" s="80"/>
      <c r="G25" s="80"/>
      <c r="H25" s="80"/>
      <c r="I25" s="33"/>
    </row>
    <row r="26" spans="1:9">
      <c r="A26" s="5"/>
      <c r="B26" s="5"/>
      <c r="C26" s="184"/>
      <c r="D26" s="185"/>
      <c r="E26" s="111"/>
      <c r="F26" s="80"/>
      <c r="G26" s="80"/>
      <c r="H26" s="80"/>
      <c r="I26" s="33"/>
    </row>
    <row r="27" spans="1:9">
      <c r="A27" s="5"/>
      <c r="B27" s="5"/>
      <c r="C27" s="184"/>
      <c r="D27" s="185"/>
      <c r="E27" s="111"/>
      <c r="F27" s="80"/>
      <c r="G27" s="80"/>
      <c r="H27" s="80"/>
      <c r="I27" s="33"/>
    </row>
    <row r="28" spans="1:9">
      <c r="A28" s="5"/>
      <c r="B28" s="5"/>
      <c r="C28" s="184"/>
      <c r="D28" s="185"/>
      <c r="E28" s="111"/>
      <c r="F28" s="80"/>
      <c r="G28" s="80"/>
      <c r="H28" s="80"/>
      <c r="I28" s="33"/>
    </row>
    <row r="29" spans="1:9">
      <c r="A29" s="5"/>
      <c r="B29" s="5"/>
      <c r="C29" s="184"/>
      <c r="D29" s="185"/>
      <c r="E29" s="111"/>
      <c r="F29" s="80"/>
      <c r="G29" s="80"/>
      <c r="H29" s="80"/>
      <c r="I29" s="33"/>
    </row>
    <row r="30" spans="1:9">
      <c r="A30" s="5"/>
      <c r="B30" s="5"/>
      <c r="C30" s="184"/>
      <c r="D30" s="185"/>
      <c r="E30" s="111"/>
      <c r="F30" s="80"/>
      <c r="G30" s="80"/>
      <c r="H30" s="80"/>
      <c r="I30" s="33"/>
    </row>
    <row r="31" spans="1:9">
      <c r="A31" s="5"/>
      <c r="B31" s="5"/>
      <c r="C31" s="184"/>
      <c r="D31" s="185"/>
      <c r="E31" s="111"/>
      <c r="F31" s="80"/>
      <c r="G31" s="80"/>
      <c r="H31" s="80"/>
      <c r="I31" s="33"/>
    </row>
    <row r="32" spans="1:9">
      <c r="A32" s="5"/>
      <c r="B32" s="5"/>
      <c r="C32" s="184"/>
      <c r="D32" s="185"/>
      <c r="E32" s="111"/>
      <c r="F32" s="80"/>
      <c r="G32" s="80"/>
      <c r="H32" s="80"/>
      <c r="I32" s="33"/>
    </row>
    <row r="33" spans="1:9">
      <c r="A33" s="5"/>
      <c r="B33" s="5"/>
      <c r="C33" s="184"/>
      <c r="D33" s="185"/>
      <c r="E33" s="111"/>
      <c r="F33" s="80"/>
      <c r="G33" s="80"/>
      <c r="H33" s="80"/>
      <c r="I33" s="33"/>
    </row>
    <row r="34" spans="1:9">
      <c r="A34" s="5"/>
      <c r="B34" s="5"/>
      <c r="C34" s="184"/>
      <c r="D34" s="185"/>
      <c r="E34" s="111"/>
      <c r="F34" s="80"/>
      <c r="G34" s="80"/>
      <c r="H34" s="80"/>
      <c r="I34" s="33"/>
    </row>
    <row r="35" spans="1:9">
      <c r="A35" s="5"/>
      <c r="B35" s="5"/>
      <c r="C35" s="184"/>
      <c r="D35" s="185"/>
      <c r="E35" s="111"/>
      <c r="F35" s="80"/>
      <c r="G35" s="80"/>
      <c r="H35" s="80"/>
      <c r="I35" s="33"/>
    </row>
    <row r="36" spans="1:9">
      <c r="A36" s="5"/>
      <c r="B36" s="5"/>
      <c r="C36" s="184"/>
      <c r="D36" s="185"/>
      <c r="E36" s="111"/>
      <c r="F36" s="80"/>
      <c r="G36" s="80"/>
      <c r="H36" s="80"/>
      <c r="I36" s="33"/>
    </row>
    <row r="37" spans="1:9">
      <c r="A37" s="5"/>
      <c r="B37" s="5"/>
      <c r="C37" s="184"/>
      <c r="D37" s="185"/>
      <c r="E37" s="111"/>
      <c r="F37" s="80"/>
      <c r="G37" s="80"/>
      <c r="H37" s="80"/>
      <c r="I37" s="33"/>
    </row>
    <row r="38" spans="1:9">
      <c r="A38" s="5"/>
      <c r="B38" s="5"/>
      <c r="C38" s="184"/>
      <c r="D38" s="185"/>
      <c r="E38" s="111"/>
      <c r="F38" s="80"/>
      <c r="G38" s="80"/>
      <c r="H38" s="80"/>
      <c r="I38" s="33"/>
    </row>
    <row r="39" spans="1:9">
      <c r="A39" s="5"/>
      <c r="B39" s="5"/>
      <c r="C39" s="184"/>
      <c r="D39" s="185"/>
      <c r="E39" s="111"/>
      <c r="F39" s="80"/>
      <c r="G39" s="80"/>
      <c r="H39" s="80"/>
      <c r="I39" s="33"/>
    </row>
    <row r="40" spans="1:9">
      <c r="A40" s="5"/>
      <c r="B40" s="5"/>
      <c r="C40" s="184"/>
      <c r="D40" s="185"/>
      <c r="E40" s="111"/>
      <c r="F40" s="80"/>
      <c r="G40" s="80"/>
      <c r="H40" s="80"/>
      <c r="I40" s="33"/>
    </row>
    <row r="41" spans="1:9">
      <c r="A41" s="5"/>
      <c r="B41" s="5"/>
      <c r="C41" s="184"/>
      <c r="D41" s="185"/>
      <c r="E41" s="111"/>
      <c r="F41" s="80"/>
      <c r="G41" s="80"/>
      <c r="H41" s="80"/>
      <c r="I41" s="33"/>
    </row>
    <row r="42" spans="1:9">
      <c r="A42" s="5"/>
      <c r="B42" s="5"/>
      <c r="C42" s="184"/>
      <c r="D42" s="185"/>
      <c r="E42" s="111"/>
      <c r="F42" s="80"/>
      <c r="G42" s="80"/>
      <c r="H42" s="80"/>
      <c r="I42" s="33"/>
    </row>
    <row r="43" spans="1:9">
      <c r="A43" s="5"/>
      <c r="B43" s="5"/>
      <c r="C43" s="184"/>
      <c r="D43" s="185"/>
      <c r="E43" s="111"/>
      <c r="F43" s="80"/>
      <c r="G43" s="80"/>
      <c r="H43" s="80"/>
      <c r="I43" s="33"/>
    </row>
    <row r="44" spans="1:9">
      <c r="A44" s="5"/>
      <c r="B44" s="5"/>
      <c r="C44" s="184"/>
      <c r="D44" s="185"/>
      <c r="E44" s="111"/>
      <c r="F44" s="80"/>
      <c r="G44" s="80"/>
      <c r="H44" s="80"/>
      <c r="I44" s="33"/>
    </row>
    <row r="45" spans="1:9">
      <c r="A45" s="5"/>
      <c r="B45" s="5"/>
      <c r="C45" s="184"/>
      <c r="D45" s="185"/>
      <c r="E45" s="111"/>
      <c r="F45" s="80"/>
      <c r="G45" s="80"/>
      <c r="H45" s="80"/>
      <c r="I45" s="33"/>
    </row>
    <row r="46" spans="1:9">
      <c r="A46" s="5"/>
      <c r="B46" s="5"/>
      <c r="C46" s="184"/>
      <c r="D46" s="185"/>
      <c r="E46" s="111"/>
      <c r="F46" s="80"/>
      <c r="G46" s="80"/>
      <c r="H46" s="80"/>
      <c r="I46" s="33"/>
    </row>
    <row r="47" spans="1:9">
      <c r="A47" s="5"/>
      <c r="B47" s="5"/>
      <c r="C47" s="184"/>
      <c r="D47" s="185"/>
      <c r="E47" s="111"/>
      <c r="F47" s="80"/>
      <c r="G47" s="80"/>
      <c r="H47" s="80"/>
      <c r="I47" s="33"/>
    </row>
    <row r="48" spans="1:9">
      <c r="A48" s="5"/>
      <c r="B48" s="5"/>
      <c r="C48" s="184"/>
      <c r="D48" s="185"/>
      <c r="E48" s="111"/>
      <c r="F48" s="80"/>
      <c r="G48" s="80"/>
      <c r="H48" s="80"/>
      <c r="I48" s="33"/>
    </row>
    <row r="49" spans="1:9">
      <c r="A49" s="5"/>
      <c r="B49" s="5"/>
      <c r="C49" s="184"/>
      <c r="D49" s="185"/>
      <c r="E49" s="111"/>
      <c r="F49" s="80"/>
      <c r="G49" s="80"/>
      <c r="H49" s="80"/>
      <c r="I49" s="33"/>
    </row>
    <row r="50" spans="1:9">
      <c r="A50" s="5"/>
      <c r="B50" s="5"/>
      <c r="C50" s="184"/>
      <c r="D50" s="185"/>
      <c r="E50" s="111"/>
      <c r="F50" s="80"/>
      <c r="G50" s="80"/>
      <c r="H50" s="80"/>
      <c r="I50" s="33"/>
    </row>
    <row r="51" spans="1:9">
      <c r="A51" s="5"/>
      <c r="B51" s="5"/>
      <c r="C51" s="184"/>
      <c r="D51" s="185"/>
      <c r="E51" s="111"/>
      <c r="F51" s="80"/>
      <c r="G51" s="80"/>
      <c r="H51" s="80"/>
      <c r="I51" s="33"/>
    </row>
    <row r="52" spans="1:9">
      <c r="A52" s="5"/>
      <c r="B52" s="5"/>
      <c r="C52" s="184"/>
      <c r="D52" s="185"/>
      <c r="E52" s="111"/>
      <c r="F52" s="80"/>
      <c r="G52" s="80"/>
      <c r="H52" s="80"/>
      <c r="I52" s="33"/>
    </row>
    <row r="53" spans="1:9">
      <c r="A53" s="5"/>
      <c r="B53" s="5"/>
      <c r="C53" s="184"/>
      <c r="D53" s="185"/>
      <c r="E53" s="111"/>
      <c r="F53" s="80"/>
      <c r="G53" s="80"/>
      <c r="H53" s="80"/>
      <c r="I53" s="33"/>
    </row>
    <row r="54" spans="1:9">
      <c r="A54" s="5"/>
      <c r="B54" s="5"/>
      <c r="C54" s="184"/>
      <c r="D54" s="185"/>
      <c r="E54" s="111"/>
      <c r="F54" s="80"/>
      <c r="G54" s="80"/>
      <c r="H54" s="80"/>
      <c r="I54" s="33"/>
    </row>
    <row r="55" spans="1:9">
      <c r="A55" s="5"/>
      <c r="B55" s="5"/>
      <c r="C55" s="184"/>
      <c r="D55" s="185"/>
      <c r="E55" s="111"/>
      <c r="F55" s="80"/>
      <c r="G55" s="80"/>
      <c r="H55" s="80"/>
      <c r="I55" s="33"/>
    </row>
    <row r="56" spans="1:9">
      <c r="A56" s="5"/>
      <c r="B56" s="5"/>
      <c r="C56" s="184"/>
      <c r="D56" s="185"/>
      <c r="E56" s="111"/>
      <c r="F56" s="80"/>
      <c r="G56" s="80"/>
      <c r="H56" s="80"/>
      <c r="I56" s="33"/>
    </row>
    <row r="57" spans="1:9">
      <c r="A57" s="5"/>
      <c r="B57" s="5"/>
      <c r="C57" s="184"/>
      <c r="D57" s="185"/>
      <c r="E57" s="111"/>
      <c r="F57" s="80"/>
      <c r="G57" s="80"/>
      <c r="H57" s="80"/>
      <c r="I57" s="33"/>
    </row>
    <row r="58" spans="1:9">
      <c r="A58" s="5"/>
      <c r="B58" s="5"/>
      <c r="C58" s="184"/>
      <c r="D58" s="185"/>
      <c r="E58" s="111"/>
      <c r="F58" s="80"/>
      <c r="G58" s="80"/>
      <c r="H58" s="80"/>
      <c r="I58" s="33"/>
    </row>
    <row r="59" spans="1:9">
      <c r="A59" s="5"/>
      <c r="B59" s="5"/>
      <c r="C59" s="184"/>
      <c r="D59" s="185"/>
      <c r="E59" s="111"/>
      <c r="F59" s="80"/>
      <c r="G59" s="80"/>
      <c r="H59" s="80"/>
      <c r="I59" s="33"/>
    </row>
    <row r="60" spans="1:9">
      <c r="A60" s="5"/>
      <c r="B60" s="5"/>
      <c r="C60" s="184"/>
      <c r="D60" s="185"/>
      <c r="E60" s="111"/>
      <c r="F60" s="80"/>
      <c r="G60" s="80"/>
      <c r="H60" s="80"/>
      <c r="I60" s="33"/>
    </row>
    <row r="61" spans="1:9">
      <c r="A61" s="5"/>
      <c r="B61" s="5"/>
      <c r="C61" s="184"/>
      <c r="D61" s="185"/>
      <c r="E61" s="111"/>
      <c r="F61" s="80"/>
      <c r="G61" s="80"/>
      <c r="H61" s="80"/>
      <c r="I61" s="33"/>
    </row>
    <row r="62" spans="1:9">
      <c r="A62" s="5"/>
      <c r="B62" s="5"/>
      <c r="C62" s="184"/>
      <c r="D62" s="185"/>
      <c r="E62" s="111"/>
      <c r="F62" s="80"/>
      <c r="G62" s="80"/>
      <c r="H62" s="80"/>
      <c r="I62" s="33"/>
    </row>
    <row r="63" spans="1:9">
      <c r="A63" s="5"/>
      <c r="B63" s="5"/>
      <c r="C63" s="184"/>
      <c r="D63" s="185"/>
      <c r="E63" s="111"/>
      <c r="F63" s="80"/>
      <c r="G63" s="80"/>
      <c r="H63" s="80"/>
      <c r="I63" s="33"/>
    </row>
    <row r="64" spans="1:9">
      <c r="A64" s="5"/>
      <c r="B64" s="5"/>
      <c r="C64" s="184"/>
      <c r="D64" s="185"/>
      <c r="E64" s="111"/>
      <c r="F64" s="80"/>
      <c r="G64" s="80"/>
      <c r="H64" s="80"/>
      <c r="I64" s="33"/>
    </row>
    <row r="65" spans="1:9">
      <c r="A65" s="5"/>
      <c r="B65" s="5"/>
      <c r="C65" s="184"/>
      <c r="D65" s="185"/>
      <c r="E65" s="111"/>
      <c r="F65" s="80"/>
      <c r="G65" s="80"/>
      <c r="H65" s="80"/>
      <c r="I65" s="33"/>
    </row>
    <row r="66" spans="1:9">
      <c r="A66" s="5"/>
      <c r="B66" s="5"/>
      <c r="C66" s="184"/>
      <c r="D66" s="185"/>
      <c r="E66" s="111"/>
      <c r="F66" s="80"/>
      <c r="G66" s="80"/>
      <c r="H66" s="80"/>
      <c r="I66" s="33"/>
    </row>
    <row r="67" spans="1:9">
      <c r="A67" s="5"/>
      <c r="B67" s="5"/>
      <c r="C67" s="184"/>
      <c r="D67" s="185"/>
      <c r="E67" s="111"/>
      <c r="F67" s="80"/>
      <c r="G67" s="80"/>
      <c r="H67" s="80"/>
      <c r="I67" s="33"/>
    </row>
    <row r="68" spans="1:9">
      <c r="A68" s="5"/>
      <c r="B68" s="5"/>
      <c r="C68" s="184"/>
      <c r="D68" s="185"/>
      <c r="E68" s="111"/>
      <c r="F68" s="80"/>
      <c r="G68" s="80"/>
      <c r="H68" s="80"/>
      <c r="I68" s="33"/>
    </row>
    <row r="69" spans="1:9">
      <c r="A69" s="5"/>
      <c r="B69" s="5"/>
      <c r="C69" s="184"/>
      <c r="D69" s="185"/>
      <c r="E69" s="111"/>
      <c r="F69" s="80"/>
      <c r="G69" s="80"/>
      <c r="H69" s="80"/>
      <c r="I69" s="33"/>
    </row>
    <row r="70" spans="1:9">
      <c r="A70" s="5"/>
      <c r="B70" s="5"/>
      <c r="C70" s="184"/>
      <c r="D70" s="185"/>
      <c r="E70" s="111"/>
      <c r="F70" s="80"/>
      <c r="G70" s="80"/>
      <c r="H70" s="80"/>
      <c r="I70" s="33"/>
    </row>
    <row r="71" spans="1:9">
      <c r="A71" s="5"/>
      <c r="B71" s="5"/>
      <c r="C71" s="184"/>
      <c r="D71" s="185"/>
      <c r="E71" s="111"/>
      <c r="F71" s="80"/>
      <c r="G71" s="80"/>
      <c r="H71" s="80"/>
      <c r="I71" s="33"/>
    </row>
    <row r="72" spans="1:9">
      <c r="A72" s="5"/>
      <c r="B72" s="5"/>
      <c r="C72" s="184"/>
      <c r="D72" s="185"/>
      <c r="E72" s="111"/>
      <c r="F72" s="80"/>
      <c r="G72" s="80"/>
      <c r="H72" s="80"/>
      <c r="I72" s="33"/>
    </row>
    <row r="73" spans="1:9">
      <c r="A73" s="5"/>
      <c r="B73" s="5"/>
      <c r="C73" s="184"/>
      <c r="D73" s="185"/>
      <c r="E73" s="111"/>
      <c r="F73" s="80"/>
      <c r="G73" s="80"/>
      <c r="H73" s="80"/>
      <c r="I73" s="33"/>
    </row>
    <row r="74" spans="1:9">
      <c r="A74" s="5"/>
      <c r="B74" s="5"/>
      <c r="C74" s="184"/>
      <c r="D74" s="185"/>
      <c r="E74" s="111"/>
      <c r="F74" s="80"/>
      <c r="G74" s="80"/>
      <c r="H74" s="80"/>
      <c r="I74" s="33"/>
    </row>
    <row r="75" spans="1:9">
      <c r="A75" s="5"/>
      <c r="B75" s="5"/>
      <c r="C75" s="184"/>
      <c r="D75" s="185"/>
      <c r="E75" s="111"/>
      <c r="F75" s="80"/>
      <c r="G75" s="80"/>
      <c r="H75" s="80"/>
      <c r="I75" s="33"/>
    </row>
    <row r="76" spans="1:9">
      <c r="A76" s="5"/>
      <c r="B76" s="5"/>
      <c r="C76" s="184"/>
      <c r="D76" s="185"/>
      <c r="E76" s="111"/>
      <c r="F76" s="80"/>
      <c r="G76" s="80"/>
      <c r="H76" s="80"/>
      <c r="I76" s="33"/>
    </row>
    <row r="77" spans="1:9">
      <c r="A77" s="5"/>
      <c r="B77" s="5"/>
      <c r="C77" s="184"/>
      <c r="D77" s="185"/>
      <c r="E77" s="111"/>
      <c r="F77" s="80"/>
      <c r="G77" s="80"/>
      <c r="H77" s="80"/>
      <c r="I77" s="33"/>
    </row>
    <row r="78" spans="1:9">
      <c r="A78" s="5"/>
      <c r="B78" s="5"/>
      <c r="C78" s="184"/>
      <c r="D78" s="185"/>
      <c r="E78" s="111"/>
      <c r="F78" s="80"/>
      <c r="G78" s="80"/>
      <c r="H78" s="80"/>
      <c r="I78" s="33"/>
    </row>
    <row r="79" spans="1:9">
      <c r="A79" s="5"/>
      <c r="B79" s="5"/>
      <c r="C79" s="184"/>
      <c r="D79" s="185"/>
      <c r="E79" s="111"/>
      <c r="F79" s="80"/>
      <c r="G79" s="80"/>
      <c r="H79" s="80"/>
      <c r="I79" s="33"/>
    </row>
    <row r="80" spans="1:9">
      <c r="A80" s="5"/>
      <c r="B80" s="5"/>
      <c r="C80" s="184"/>
      <c r="D80" s="185"/>
      <c r="E80" s="111"/>
      <c r="F80" s="80"/>
      <c r="G80" s="80"/>
      <c r="H80" s="80"/>
      <c r="I80" s="33"/>
    </row>
    <row r="81" spans="1:9">
      <c r="A81" s="5"/>
      <c r="B81" s="5"/>
      <c r="C81" s="184"/>
      <c r="D81" s="185"/>
      <c r="E81" s="111"/>
      <c r="F81" s="80"/>
      <c r="G81" s="80"/>
      <c r="H81" s="80"/>
      <c r="I81" s="33"/>
    </row>
    <row r="82" spans="1:9">
      <c r="A82" s="5"/>
      <c r="B82" s="5"/>
      <c r="C82" s="184"/>
      <c r="D82" s="185"/>
      <c r="E82" s="111"/>
      <c r="F82" s="80"/>
      <c r="G82" s="80"/>
      <c r="H82" s="80"/>
      <c r="I82" s="33"/>
    </row>
    <row r="83" spans="1:9">
      <c r="A83" s="5"/>
      <c r="B83" s="5"/>
      <c r="C83" s="184"/>
      <c r="D83" s="185"/>
      <c r="E83" s="111"/>
      <c r="F83" s="80"/>
      <c r="G83" s="80"/>
      <c r="H83" s="80"/>
      <c r="I83" s="33"/>
    </row>
    <row r="84" spans="1:9">
      <c r="A84" s="5"/>
      <c r="B84" s="5"/>
      <c r="C84" s="184"/>
      <c r="D84" s="185"/>
      <c r="E84" s="111"/>
      <c r="F84" s="80"/>
      <c r="G84" s="80"/>
      <c r="H84" s="80"/>
      <c r="I84" s="33"/>
    </row>
    <row r="85" spans="1:9">
      <c r="A85" s="5"/>
      <c r="B85" s="5"/>
      <c r="C85" s="184"/>
      <c r="D85" s="185"/>
      <c r="E85" s="111"/>
      <c r="F85" s="80"/>
      <c r="G85" s="80"/>
      <c r="H85" s="80"/>
      <c r="I85" s="33"/>
    </row>
    <row r="86" spans="1:9">
      <c r="A86" s="5"/>
      <c r="B86" s="5"/>
      <c r="C86" s="184"/>
      <c r="D86" s="185"/>
      <c r="E86" s="111"/>
      <c r="F86" s="80"/>
      <c r="G86" s="80"/>
      <c r="H86" s="80"/>
      <c r="I86" s="33"/>
    </row>
    <row r="87" spans="1:9">
      <c r="A87" s="5"/>
      <c r="B87" s="5"/>
      <c r="C87" s="184"/>
      <c r="D87" s="185"/>
      <c r="E87" s="111"/>
      <c r="F87" s="80"/>
      <c r="G87" s="80"/>
      <c r="H87" s="80"/>
      <c r="I87" s="33"/>
    </row>
    <row r="88" spans="1:9">
      <c r="A88" s="5"/>
      <c r="B88" s="5"/>
      <c r="C88" s="184"/>
      <c r="D88" s="185"/>
      <c r="E88" s="111"/>
      <c r="F88" s="80"/>
      <c r="G88" s="80"/>
      <c r="H88" s="80"/>
      <c r="I88" s="33"/>
    </row>
    <row r="89" spans="1:9">
      <c r="A89" s="5"/>
      <c r="B89" s="5"/>
      <c r="C89" s="184"/>
      <c r="D89" s="185"/>
      <c r="E89" s="111"/>
      <c r="F89" s="80"/>
      <c r="G89" s="80"/>
      <c r="H89" s="80"/>
      <c r="I89" s="33"/>
    </row>
    <row r="90" spans="1:9">
      <c r="A90" s="5"/>
      <c r="B90" s="5"/>
      <c r="C90" s="184"/>
      <c r="D90" s="185"/>
      <c r="E90" s="111"/>
      <c r="F90" s="80"/>
      <c r="G90" s="80"/>
      <c r="H90" s="80"/>
      <c r="I90" s="33"/>
    </row>
    <row r="91" spans="1:9">
      <c r="A91" s="5"/>
      <c r="B91" s="5"/>
      <c r="C91" s="184"/>
      <c r="D91" s="185"/>
      <c r="E91" s="111"/>
      <c r="F91" s="80"/>
      <c r="G91" s="80"/>
      <c r="H91" s="80"/>
      <c r="I91" s="33"/>
    </row>
    <row r="92" spans="1:9">
      <c r="A92" s="5"/>
      <c r="B92" s="5"/>
      <c r="C92" s="184"/>
      <c r="D92" s="185"/>
      <c r="E92" s="111"/>
      <c r="F92" s="80"/>
      <c r="G92" s="80"/>
      <c r="H92" s="80"/>
      <c r="I92" s="33"/>
    </row>
    <row r="93" spans="1:9">
      <c r="A93" s="5"/>
      <c r="B93" s="5"/>
      <c r="C93" s="184"/>
      <c r="D93" s="185"/>
      <c r="E93" s="111"/>
      <c r="F93" s="80"/>
      <c r="G93" s="80"/>
      <c r="H93" s="80"/>
      <c r="I93" s="33"/>
    </row>
    <row r="94" spans="1:9">
      <c r="A94" s="5"/>
      <c r="B94" s="5"/>
      <c r="C94" s="184"/>
      <c r="D94" s="185"/>
      <c r="E94" s="111"/>
      <c r="F94" s="80"/>
      <c r="G94" s="80"/>
      <c r="H94" s="80"/>
      <c r="I94" s="33"/>
    </row>
    <row r="95" spans="1:9">
      <c r="A95" s="5"/>
      <c r="B95" s="5"/>
      <c r="C95" s="184"/>
      <c r="D95" s="185"/>
      <c r="E95" s="111"/>
      <c r="F95" s="80"/>
      <c r="G95" s="80"/>
      <c r="H95" s="80"/>
      <c r="I95" s="33"/>
    </row>
    <row r="96" spans="1:9">
      <c r="A96" s="5"/>
      <c r="B96" s="5"/>
      <c r="C96" s="184"/>
      <c r="D96" s="185"/>
      <c r="E96" s="111"/>
      <c r="F96" s="80"/>
      <c r="G96" s="80"/>
      <c r="H96" s="80"/>
      <c r="I96" s="33"/>
    </row>
    <row r="97" spans="1:9">
      <c r="A97" s="5"/>
      <c r="B97" s="5"/>
      <c r="C97" s="184"/>
      <c r="D97" s="185"/>
      <c r="E97" s="111"/>
      <c r="F97" s="80"/>
      <c r="G97" s="80"/>
      <c r="H97" s="80"/>
      <c r="I97" s="33"/>
    </row>
    <row r="98" spans="1:9">
      <c r="A98" s="5"/>
      <c r="B98" s="5"/>
      <c r="C98" s="184"/>
      <c r="D98" s="185"/>
      <c r="E98" s="111"/>
      <c r="F98" s="80"/>
      <c r="G98" s="80"/>
      <c r="H98" s="80"/>
      <c r="I98" s="33"/>
    </row>
    <row r="99" spans="1:9">
      <c r="A99" s="5"/>
      <c r="B99" s="5"/>
      <c r="C99" s="184"/>
      <c r="D99" s="185"/>
      <c r="E99" s="111"/>
      <c r="F99" s="80"/>
      <c r="G99" s="80"/>
      <c r="H99" s="80"/>
      <c r="I99" s="33"/>
    </row>
    <row r="100" spans="1:9">
      <c r="A100" s="5"/>
      <c r="B100" s="5"/>
      <c r="C100" s="184"/>
      <c r="D100" s="185"/>
      <c r="E100" s="111"/>
      <c r="F100" s="80"/>
      <c r="G100" s="80"/>
      <c r="H100" s="80"/>
      <c r="I100" s="33"/>
    </row>
    <row r="101" spans="1:9">
      <c r="A101" s="5"/>
      <c r="B101" s="5"/>
      <c r="C101" s="184"/>
      <c r="D101" s="185"/>
      <c r="E101" s="111"/>
      <c r="F101" s="80"/>
      <c r="G101" s="80"/>
      <c r="H101" s="80"/>
      <c r="I101" s="33"/>
    </row>
    <row r="102" spans="1:9">
      <c r="A102" s="5"/>
      <c r="B102" s="5"/>
      <c r="C102" s="184"/>
      <c r="D102" s="185"/>
      <c r="E102" s="111"/>
      <c r="F102" s="80"/>
      <c r="G102" s="80"/>
      <c r="H102" s="80"/>
      <c r="I102" s="33"/>
    </row>
    <row r="103" spans="1:9">
      <c r="A103" s="5"/>
      <c r="B103" s="5"/>
      <c r="C103" s="184"/>
      <c r="D103" s="185"/>
      <c r="E103" s="111"/>
      <c r="F103" s="80"/>
      <c r="G103" s="80"/>
      <c r="H103" s="80"/>
      <c r="I103" s="33"/>
    </row>
    <row r="104" spans="1:9">
      <c r="A104" s="5"/>
      <c r="B104" s="5"/>
      <c r="C104" s="184"/>
      <c r="D104" s="185"/>
      <c r="E104" s="111"/>
      <c r="F104" s="80"/>
      <c r="G104" s="80"/>
      <c r="H104" s="80"/>
      <c r="I104" s="33"/>
    </row>
    <row r="105" spans="1:9">
      <c r="A105" s="5"/>
      <c r="B105" s="5"/>
      <c r="C105" s="184"/>
      <c r="D105" s="185"/>
      <c r="E105" s="111"/>
      <c r="F105" s="80"/>
      <c r="G105" s="80"/>
      <c r="H105" s="80"/>
      <c r="I105" s="33"/>
    </row>
    <row r="106" spans="1:9">
      <c r="A106" s="5"/>
      <c r="B106" s="5"/>
      <c r="C106" s="184"/>
      <c r="D106" s="185"/>
      <c r="E106" s="111"/>
      <c r="F106" s="80"/>
      <c r="G106" s="80"/>
      <c r="H106" s="80"/>
      <c r="I106" s="33"/>
    </row>
    <row r="107" spans="1:9">
      <c r="A107" s="5"/>
      <c r="B107" s="5"/>
      <c r="C107" s="184"/>
      <c r="D107" s="185"/>
      <c r="E107" s="111"/>
      <c r="F107" s="80"/>
      <c r="G107" s="80"/>
      <c r="H107" s="80"/>
      <c r="I107" s="33"/>
    </row>
    <row r="108" spans="1:9">
      <c r="A108" s="5"/>
      <c r="B108" s="5"/>
      <c r="C108" s="184"/>
      <c r="D108" s="185"/>
      <c r="E108" s="111"/>
      <c r="F108" s="80"/>
      <c r="G108" s="80"/>
      <c r="H108" s="80"/>
      <c r="I108" s="33"/>
    </row>
    <row r="109" spans="1:9">
      <c r="A109" s="5"/>
      <c r="B109" s="5"/>
      <c r="C109" s="184"/>
      <c r="D109" s="185"/>
      <c r="E109" s="111"/>
      <c r="F109" s="80"/>
      <c r="G109" s="80"/>
      <c r="H109" s="80"/>
      <c r="I109" s="33"/>
    </row>
    <row r="110" spans="1:9">
      <c r="A110" s="5"/>
      <c r="B110" s="5"/>
      <c r="C110" s="184"/>
      <c r="D110" s="185"/>
      <c r="E110" s="111"/>
      <c r="F110" s="80"/>
      <c r="G110" s="80"/>
      <c r="H110" s="80"/>
      <c r="I110" s="33"/>
    </row>
    <row r="111" spans="1:9">
      <c r="A111" s="5"/>
      <c r="B111" s="5"/>
      <c r="C111" s="184"/>
      <c r="D111" s="185"/>
      <c r="E111" s="111"/>
      <c r="F111" s="80"/>
      <c r="G111" s="80"/>
      <c r="H111" s="80"/>
      <c r="I111" s="33"/>
    </row>
    <row r="112" spans="1:9">
      <c r="A112" s="5"/>
      <c r="B112" s="5"/>
      <c r="C112" s="184"/>
      <c r="D112" s="185"/>
      <c r="E112" s="111"/>
      <c r="F112" s="80"/>
      <c r="G112" s="80"/>
      <c r="H112" s="80"/>
      <c r="I112" s="33"/>
    </row>
    <row r="113" spans="1:9">
      <c r="A113" s="5"/>
      <c r="B113" s="5"/>
      <c r="C113" s="184"/>
      <c r="D113" s="185"/>
      <c r="E113" s="111"/>
      <c r="F113" s="80"/>
      <c r="G113" s="80"/>
      <c r="H113" s="80"/>
      <c r="I113" s="33"/>
    </row>
    <row r="114" spans="1:9">
      <c r="A114" s="5"/>
      <c r="B114" s="5"/>
      <c r="C114" s="184"/>
      <c r="D114" s="185"/>
      <c r="E114" s="111"/>
      <c r="F114" s="80"/>
      <c r="G114" s="80"/>
      <c r="H114" s="80"/>
      <c r="I114" s="33"/>
    </row>
    <row r="115" spans="1:9">
      <c r="A115" s="5"/>
      <c r="B115" s="5"/>
      <c r="C115" s="153"/>
      <c r="D115" s="154"/>
      <c r="E115" s="111"/>
      <c r="F115" s="80">
        <f t="shared" ref="F115:F207" si="3">IF(G$11="JA",$D$9*E115,(D$9+D$11)*E115)</f>
        <v>0</v>
      </c>
      <c r="G115" s="80">
        <f t="shared" ref="G115:G207" si="4">IF(G$11="JA",D$11*E115,"")</f>
        <v>0</v>
      </c>
      <c r="H115" s="80">
        <f t="shared" ref="H115:H207" si="5">IF(G$11="JA",F115+G115,"")</f>
        <v>0</v>
      </c>
      <c r="I115" s="33"/>
    </row>
    <row r="116" spans="1:9">
      <c r="A116" s="5"/>
      <c r="B116" s="5"/>
      <c r="C116" s="153"/>
      <c r="D116" s="154"/>
      <c r="E116" s="111"/>
      <c r="F116" s="80">
        <f t="shared" si="3"/>
        <v>0</v>
      </c>
      <c r="G116" s="80">
        <f t="shared" si="4"/>
        <v>0</v>
      </c>
      <c r="H116" s="80">
        <f t="shared" si="5"/>
        <v>0</v>
      </c>
      <c r="I116" s="33"/>
    </row>
    <row r="117" spans="1:9">
      <c r="A117" s="5"/>
      <c r="B117" s="5"/>
      <c r="C117" s="153"/>
      <c r="D117" s="154"/>
      <c r="E117" s="111"/>
      <c r="F117" s="80">
        <f t="shared" si="3"/>
        <v>0</v>
      </c>
      <c r="G117" s="80">
        <f t="shared" si="4"/>
        <v>0</v>
      </c>
      <c r="H117" s="80">
        <f t="shared" si="5"/>
        <v>0</v>
      </c>
      <c r="I117" s="33"/>
    </row>
    <row r="118" spans="1:9">
      <c r="A118" s="5"/>
      <c r="B118" s="5"/>
      <c r="C118" s="153"/>
      <c r="D118" s="154"/>
      <c r="E118" s="111"/>
      <c r="F118" s="80">
        <f t="shared" si="3"/>
        <v>0</v>
      </c>
      <c r="G118" s="80">
        <f t="shared" si="4"/>
        <v>0</v>
      </c>
      <c r="H118" s="80">
        <f t="shared" si="5"/>
        <v>0</v>
      </c>
      <c r="I118" s="33"/>
    </row>
    <row r="119" spans="1:9">
      <c r="A119" s="5"/>
      <c r="B119" s="5"/>
      <c r="C119" s="153"/>
      <c r="D119" s="154"/>
      <c r="E119" s="111"/>
      <c r="F119" s="80">
        <f t="shared" si="3"/>
        <v>0</v>
      </c>
      <c r="G119" s="80">
        <f t="shared" si="4"/>
        <v>0</v>
      </c>
      <c r="H119" s="80">
        <f t="shared" si="5"/>
        <v>0</v>
      </c>
      <c r="I119" s="33"/>
    </row>
    <row r="120" spans="1:9">
      <c r="A120" s="5"/>
      <c r="B120" s="5"/>
      <c r="C120" s="153"/>
      <c r="D120" s="154"/>
      <c r="E120" s="111"/>
      <c r="F120" s="80">
        <f t="shared" si="3"/>
        <v>0</v>
      </c>
      <c r="G120" s="80">
        <f t="shared" si="4"/>
        <v>0</v>
      </c>
      <c r="H120" s="80">
        <f t="shared" si="5"/>
        <v>0</v>
      </c>
      <c r="I120" s="33"/>
    </row>
    <row r="121" spans="1:9">
      <c r="A121" s="5"/>
      <c r="B121" s="5"/>
      <c r="C121" s="153"/>
      <c r="D121" s="154"/>
      <c r="E121" s="111"/>
      <c r="F121" s="80">
        <f t="shared" si="3"/>
        <v>0</v>
      </c>
      <c r="G121" s="80">
        <f t="shared" si="4"/>
        <v>0</v>
      </c>
      <c r="H121" s="80">
        <f t="shared" si="5"/>
        <v>0</v>
      </c>
      <c r="I121" s="33"/>
    </row>
    <row r="122" spans="1:9">
      <c r="A122" s="5"/>
      <c r="B122" s="5"/>
      <c r="C122" s="153"/>
      <c r="D122" s="154"/>
      <c r="E122" s="111"/>
      <c r="F122" s="80">
        <f t="shared" si="3"/>
        <v>0</v>
      </c>
      <c r="G122" s="80">
        <f t="shared" si="4"/>
        <v>0</v>
      </c>
      <c r="H122" s="80">
        <f t="shared" si="5"/>
        <v>0</v>
      </c>
      <c r="I122" s="33"/>
    </row>
    <row r="123" spans="1:9">
      <c r="A123" s="5"/>
      <c r="B123" s="5"/>
      <c r="C123" s="153"/>
      <c r="D123" s="154"/>
      <c r="E123" s="111"/>
      <c r="F123" s="80">
        <f t="shared" si="3"/>
        <v>0</v>
      </c>
      <c r="G123" s="80">
        <f t="shared" si="4"/>
        <v>0</v>
      </c>
      <c r="H123" s="80">
        <f t="shared" si="5"/>
        <v>0</v>
      </c>
      <c r="I123" s="33"/>
    </row>
    <row r="124" spans="1:9">
      <c r="A124" s="5"/>
      <c r="B124" s="5"/>
      <c r="C124" s="153"/>
      <c r="D124" s="154"/>
      <c r="E124" s="111"/>
      <c r="F124" s="80">
        <f t="shared" si="3"/>
        <v>0</v>
      </c>
      <c r="G124" s="80">
        <f t="shared" si="4"/>
        <v>0</v>
      </c>
      <c r="H124" s="80">
        <f t="shared" si="5"/>
        <v>0</v>
      </c>
      <c r="I124" s="33"/>
    </row>
    <row r="125" spans="1:9">
      <c r="A125" s="5"/>
      <c r="B125" s="5"/>
      <c r="C125" s="153"/>
      <c r="D125" s="154"/>
      <c r="E125" s="111"/>
      <c r="F125" s="80">
        <f t="shared" si="3"/>
        <v>0</v>
      </c>
      <c r="G125" s="80">
        <f t="shared" si="4"/>
        <v>0</v>
      </c>
      <c r="H125" s="80">
        <f t="shared" si="5"/>
        <v>0</v>
      </c>
      <c r="I125" s="33"/>
    </row>
    <row r="126" spans="1:9">
      <c r="A126" s="5"/>
      <c r="B126" s="5"/>
      <c r="C126" s="153"/>
      <c r="D126" s="154"/>
      <c r="E126" s="111"/>
      <c r="F126" s="80">
        <f t="shared" si="3"/>
        <v>0</v>
      </c>
      <c r="G126" s="80">
        <f t="shared" si="4"/>
        <v>0</v>
      </c>
      <c r="H126" s="80">
        <f t="shared" si="5"/>
        <v>0</v>
      </c>
      <c r="I126" s="33"/>
    </row>
    <row r="127" spans="1:9">
      <c r="A127" s="5"/>
      <c r="B127" s="5"/>
      <c r="C127" s="153"/>
      <c r="D127" s="154"/>
      <c r="E127" s="111"/>
      <c r="F127" s="80">
        <f t="shared" si="3"/>
        <v>0</v>
      </c>
      <c r="G127" s="80">
        <f t="shared" si="4"/>
        <v>0</v>
      </c>
      <c r="H127" s="80">
        <f t="shared" si="5"/>
        <v>0</v>
      </c>
      <c r="I127" s="33"/>
    </row>
    <row r="128" spans="1:9">
      <c r="A128" s="5"/>
      <c r="B128" s="5"/>
      <c r="C128" s="153"/>
      <c r="D128" s="154"/>
      <c r="E128" s="111"/>
      <c r="F128" s="80">
        <f t="shared" si="3"/>
        <v>0</v>
      </c>
      <c r="G128" s="80">
        <f t="shared" si="4"/>
        <v>0</v>
      </c>
      <c r="H128" s="80">
        <f t="shared" si="5"/>
        <v>0</v>
      </c>
      <c r="I128" s="33"/>
    </row>
    <row r="129" spans="1:9">
      <c r="A129" s="5"/>
      <c r="B129" s="5"/>
      <c r="C129" s="153"/>
      <c r="D129" s="154"/>
      <c r="E129" s="111"/>
      <c r="F129" s="80">
        <f t="shared" si="3"/>
        <v>0</v>
      </c>
      <c r="G129" s="80">
        <f t="shared" si="4"/>
        <v>0</v>
      </c>
      <c r="H129" s="80">
        <f t="shared" si="5"/>
        <v>0</v>
      </c>
      <c r="I129" s="33"/>
    </row>
    <row r="130" spans="1:9">
      <c r="A130" s="5"/>
      <c r="B130" s="5"/>
      <c r="C130" s="153"/>
      <c r="D130" s="154"/>
      <c r="E130" s="111"/>
      <c r="F130" s="80">
        <f t="shared" si="3"/>
        <v>0</v>
      </c>
      <c r="G130" s="80">
        <f t="shared" si="4"/>
        <v>0</v>
      </c>
      <c r="H130" s="80">
        <f t="shared" si="5"/>
        <v>0</v>
      </c>
      <c r="I130" s="33"/>
    </row>
    <row r="131" spans="1:9">
      <c r="A131" s="5"/>
      <c r="B131" s="5"/>
      <c r="C131" s="153"/>
      <c r="D131" s="154"/>
      <c r="E131" s="111"/>
      <c r="F131" s="80">
        <f t="shared" si="3"/>
        <v>0</v>
      </c>
      <c r="G131" s="80">
        <f t="shared" si="4"/>
        <v>0</v>
      </c>
      <c r="H131" s="80">
        <f t="shared" si="5"/>
        <v>0</v>
      </c>
      <c r="I131" s="33"/>
    </row>
    <row r="132" spans="1:9">
      <c r="A132" s="5"/>
      <c r="B132" s="5"/>
      <c r="C132" s="153"/>
      <c r="D132" s="154"/>
      <c r="E132" s="111"/>
      <c r="F132" s="80">
        <f t="shared" si="3"/>
        <v>0</v>
      </c>
      <c r="G132" s="80">
        <f t="shared" si="4"/>
        <v>0</v>
      </c>
      <c r="H132" s="80">
        <f t="shared" si="5"/>
        <v>0</v>
      </c>
      <c r="I132" s="33"/>
    </row>
    <row r="133" spans="1:9">
      <c r="A133" s="5"/>
      <c r="B133" s="5"/>
      <c r="C133" s="153"/>
      <c r="D133" s="154"/>
      <c r="E133" s="111"/>
      <c r="F133" s="80">
        <f t="shared" si="3"/>
        <v>0</v>
      </c>
      <c r="G133" s="80">
        <f t="shared" si="4"/>
        <v>0</v>
      </c>
      <c r="H133" s="80">
        <f t="shared" si="5"/>
        <v>0</v>
      </c>
      <c r="I133" s="33"/>
    </row>
    <row r="134" spans="1:9">
      <c r="A134" s="5"/>
      <c r="B134" s="5"/>
      <c r="C134" s="153"/>
      <c r="D134" s="154"/>
      <c r="E134" s="111"/>
      <c r="F134" s="80">
        <f t="shared" si="3"/>
        <v>0</v>
      </c>
      <c r="G134" s="80">
        <f t="shared" si="4"/>
        <v>0</v>
      </c>
      <c r="H134" s="80">
        <f t="shared" si="5"/>
        <v>0</v>
      </c>
      <c r="I134" s="33"/>
    </row>
    <row r="135" spans="1:9">
      <c r="A135" s="5"/>
      <c r="B135" s="5"/>
      <c r="C135" s="153"/>
      <c r="D135" s="154"/>
      <c r="E135" s="111"/>
      <c r="F135" s="80">
        <f t="shared" si="3"/>
        <v>0</v>
      </c>
      <c r="G135" s="80">
        <f t="shared" si="4"/>
        <v>0</v>
      </c>
      <c r="H135" s="80">
        <f t="shared" si="5"/>
        <v>0</v>
      </c>
      <c r="I135" s="33"/>
    </row>
    <row r="136" spans="1:9">
      <c r="A136" s="5"/>
      <c r="B136" s="5"/>
      <c r="C136" s="153"/>
      <c r="D136" s="154"/>
      <c r="E136" s="111"/>
      <c r="F136" s="80">
        <f t="shared" si="3"/>
        <v>0</v>
      </c>
      <c r="G136" s="80">
        <f t="shared" si="4"/>
        <v>0</v>
      </c>
      <c r="H136" s="80">
        <f t="shared" si="5"/>
        <v>0</v>
      </c>
      <c r="I136" s="33"/>
    </row>
    <row r="137" spans="1:9">
      <c r="A137" s="5"/>
      <c r="B137" s="5"/>
      <c r="C137" s="153"/>
      <c r="D137" s="154"/>
      <c r="E137" s="111"/>
      <c r="F137" s="80">
        <f t="shared" si="3"/>
        <v>0</v>
      </c>
      <c r="G137" s="80">
        <f t="shared" si="4"/>
        <v>0</v>
      </c>
      <c r="H137" s="80">
        <f t="shared" si="5"/>
        <v>0</v>
      </c>
      <c r="I137" s="33"/>
    </row>
    <row r="138" spans="1:9">
      <c r="A138" s="5"/>
      <c r="B138" s="5"/>
      <c r="C138" s="153"/>
      <c r="D138" s="154"/>
      <c r="E138" s="111"/>
      <c r="F138" s="80">
        <f t="shared" si="3"/>
        <v>0</v>
      </c>
      <c r="G138" s="80">
        <f t="shared" si="4"/>
        <v>0</v>
      </c>
      <c r="H138" s="80">
        <f t="shared" si="5"/>
        <v>0</v>
      </c>
      <c r="I138" s="33"/>
    </row>
    <row r="139" spans="1:9">
      <c r="A139" s="5"/>
      <c r="B139" s="5"/>
      <c r="C139" s="153"/>
      <c r="D139" s="154"/>
      <c r="E139" s="111"/>
      <c r="F139" s="80">
        <f t="shared" si="3"/>
        <v>0</v>
      </c>
      <c r="G139" s="80">
        <f t="shared" si="4"/>
        <v>0</v>
      </c>
      <c r="H139" s="80">
        <f t="shared" si="5"/>
        <v>0</v>
      </c>
      <c r="I139" s="33"/>
    </row>
    <row r="140" spans="1:9">
      <c r="A140" s="5"/>
      <c r="B140" s="5"/>
      <c r="C140" s="153"/>
      <c r="D140" s="154"/>
      <c r="E140" s="111"/>
      <c r="F140" s="80">
        <f t="shared" si="3"/>
        <v>0</v>
      </c>
      <c r="G140" s="80">
        <f t="shared" si="4"/>
        <v>0</v>
      </c>
      <c r="H140" s="80">
        <f t="shared" si="5"/>
        <v>0</v>
      </c>
      <c r="I140" s="33"/>
    </row>
    <row r="141" spans="1:9">
      <c r="A141" s="5"/>
      <c r="B141" s="5"/>
      <c r="C141" s="153"/>
      <c r="D141" s="154"/>
      <c r="E141" s="111"/>
      <c r="F141" s="80">
        <f t="shared" si="3"/>
        <v>0</v>
      </c>
      <c r="G141" s="80">
        <f t="shared" si="4"/>
        <v>0</v>
      </c>
      <c r="H141" s="80">
        <f t="shared" si="5"/>
        <v>0</v>
      </c>
      <c r="I141" s="33"/>
    </row>
    <row r="142" spans="1:9">
      <c r="A142" s="5"/>
      <c r="B142" s="5"/>
      <c r="C142" s="153"/>
      <c r="D142" s="154"/>
      <c r="E142" s="111"/>
      <c r="F142" s="80">
        <f t="shared" si="3"/>
        <v>0</v>
      </c>
      <c r="G142" s="80">
        <f t="shared" si="4"/>
        <v>0</v>
      </c>
      <c r="H142" s="80">
        <f t="shared" si="5"/>
        <v>0</v>
      </c>
      <c r="I142" s="33"/>
    </row>
    <row r="143" spans="1:9">
      <c r="A143" s="5"/>
      <c r="B143" s="5"/>
      <c r="C143" s="153"/>
      <c r="D143" s="154"/>
      <c r="E143" s="111"/>
      <c r="F143" s="80">
        <f t="shared" si="3"/>
        <v>0</v>
      </c>
      <c r="G143" s="80">
        <f t="shared" si="4"/>
        <v>0</v>
      </c>
      <c r="H143" s="80">
        <f t="shared" si="5"/>
        <v>0</v>
      </c>
      <c r="I143" s="33"/>
    </row>
    <row r="144" spans="1:9">
      <c r="A144" s="5"/>
      <c r="B144" s="5"/>
      <c r="C144" s="153"/>
      <c r="D144" s="154"/>
      <c r="E144" s="111"/>
      <c r="F144" s="80">
        <f t="shared" si="3"/>
        <v>0</v>
      </c>
      <c r="G144" s="80">
        <f t="shared" si="4"/>
        <v>0</v>
      </c>
      <c r="H144" s="80">
        <f t="shared" si="5"/>
        <v>0</v>
      </c>
      <c r="I144" s="33"/>
    </row>
    <row r="145" spans="1:9">
      <c r="A145" s="5"/>
      <c r="B145" s="5"/>
      <c r="C145" s="153"/>
      <c r="D145" s="154"/>
      <c r="E145" s="111"/>
      <c r="F145" s="80">
        <f t="shared" si="3"/>
        <v>0</v>
      </c>
      <c r="G145" s="80">
        <f t="shared" si="4"/>
        <v>0</v>
      </c>
      <c r="H145" s="80">
        <f t="shared" si="5"/>
        <v>0</v>
      </c>
      <c r="I145" s="33"/>
    </row>
    <row r="146" spans="1:9">
      <c r="A146" s="5"/>
      <c r="B146" s="5"/>
      <c r="C146" s="153"/>
      <c r="D146" s="154"/>
      <c r="E146" s="111"/>
      <c r="F146" s="80">
        <f t="shared" si="3"/>
        <v>0</v>
      </c>
      <c r="G146" s="80">
        <f t="shared" si="4"/>
        <v>0</v>
      </c>
      <c r="H146" s="80">
        <f t="shared" si="5"/>
        <v>0</v>
      </c>
      <c r="I146" s="33"/>
    </row>
    <row r="147" spans="1:9">
      <c r="A147" s="5"/>
      <c r="B147" s="5"/>
      <c r="C147" s="153"/>
      <c r="D147" s="154"/>
      <c r="E147" s="111"/>
      <c r="F147" s="80">
        <f t="shared" si="3"/>
        <v>0</v>
      </c>
      <c r="G147" s="80">
        <f t="shared" si="4"/>
        <v>0</v>
      </c>
      <c r="H147" s="80">
        <f t="shared" si="5"/>
        <v>0</v>
      </c>
      <c r="I147" s="33"/>
    </row>
    <row r="148" spans="1:9">
      <c r="A148" s="5"/>
      <c r="B148" s="5"/>
      <c r="C148" s="153"/>
      <c r="D148" s="154"/>
      <c r="E148" s="111"/>
      <c r="F148" s="80">
        <f t="shared" si="3"/>
        <v>0</v>
      </c>
      <c r="G148" s="80">
        <f t="shared" si="4"/>
        <v>0</v>
      </c>
      <c r="H148" s="80">
        <f t="shared" si="5"/>
        <v>0</v>
      </c>
      <c r="I148" s="33"/>
    </row>
    <row r="149" spans="1:9">
      <c r="A149" s="5"/>
      <c r="B149" s="5"/>
      <c r="C149" s="153"/>
      <c r="D149" s="154"/>
      <c r="E149" s="111"/>
      <c r="F149" s="80">
        <f t="shared" si="3"/>
        <v>0</v>
      </c>
      <c r="G149" s="80">
        <f t="shared" si="4"/>
        <v>0</v>
      </c>
      <c r="H149" s="80">
        <f t="shared" si="5"/>
        <v>0</v>
      </c>
      <c r="I149" s="33"/>
    </row>
    <row r="150" spans="1:9">
      <c r="A150" s="5"/>
      <c r="B150" s="5"/>
      <c r="C150" s="153"/>
      <c r="D150" s="154"/>
      <c r="E150" s="111"/>
      <c r="F150" s="80">
        <f t="shared" si="3"/>
        <v>0</v>
      </c>
      <c r="G150" s="80">
        <f t="shared" si="4"/>
        <v>0</v>
      </c>
      <c r="H150" s="80">
        <f t="shared" si="5"/>
        <v>0</v>
      </c>
      <c r="I150" s="33"/>
    </row>
    <row r="151" spans="1:9">
      <c r="A151" s="5"/>
      <c r="B151" s="5"/>
      <c r="C151" s="153"/>
      <c r="D151" s="154"/>
      <c r="E151" s="111"/>
      <c r="F151" s="80">
        <f t="shared" si="3"/>
        <v>0</v>
      </c>
      <c r="G151" s="80">
        <f t="shared" si="4"/>
        <v>0</v>
      </c>
      <c r="H151" s="80">
        <f t="shared" si="5"/>
        <v>0</v>
      </c>
      <c r="I151" s="33"/>
    </row>
    <row r="152" spans="1:9">
      <c r="A152" s="5"/>
      <c r="B152" s="5"/>
      <c r="C152" s="153"/>
      <c r="D152" s="154"/>
      <c r="E152" s="111"/>
      <c r="F152" s="80">
        <f t="shared" si="3"/>
        <v>0</v>
      </c>
      <c r="G152" s="80">
        <f t="shared" si="4"/>
        <v>0</v>
      </c>
      <c r="H152" s="80">
        <f t="shared" si="5"/>
        <v>0</v>
      </c>
      <c r="I152" s="33"/>
    </row>
    <row r="153" spans="1:9">
      <c r="A153" s="5"/>
      <c r="B153" s="5"/>
      <c r="C153" s="153"/>
      <c r="D153" s="154"/>
      <c r="E153" s="111"/>
      <c r="F153" s="80">
        <f t="shared" si="3"/>
        <v>0</v>
      </c>
      <c r="G153" s="80">
        <f t="shared" si="4"/>
        <v>0</v>
      </c>
      <c r="H153" s="80">
        <f t="shared" si="5"/>
        <v>0</v>
      </c>
      <c r="I153" s="33"/>
    </row>
    <row r="154" spans="1:9">
      <c r="A154" s="5"/>
      <c r="B154" s="5"/>
      <c r="C154" s="153"/>
      <c r="D154" s="154"/>
      <c r="E154" s="111"/>
      <c r="F154" s="80">
        <f t="shared" si="3"/>
        <v>0</v>
      </c>
      <c r="G154" s="80">
        <f t="shared" si="4"/>
        <v>0</v>
      </c>
      <c r="H154" s="80">
        <f t="shared" si="5"/>
        <v>0</v>
      </c>
      <c r="I154" s="33"/>
    </row>
    <row r="155" spans="1:9">
      <c r="A155" s="5"/>
      <c r="B155" s="5"/>
      <c r="C155" s="153"/>
      <c r="D155" s="154"/>
      <c r="E155" s="111"/>
      <c r="F155" s="80">
        <f t="shared" si="3"/>
        <v>0</v>
      </c>
      <c r="G155" s="80">
        <f t="shared" si="4"/>
        <v>0</v>
      </c>
      <c r="H155" s="80">
        <f t="shared" si="5"/>
        <v>0</v>
      </c>
      <c r="I155" s="33"/>
    </row>
    <row r="156" spans="1:9">
      <c r="A156" s="5"/>
      <c r="B156" s="5"/>
      <c r="C156" s="153"/>
      <c r="D156" s="154"/>
      <c r="E156" s="111"/>
      <c r="F156" s="80">
        <f t="shared" si="3"/>
        <v>0</v>
      </c>
      <c r="G156" s="80">
        <f t="shared" si="4"/>
        <v>0</v>
      </c>
      <c r="H156" s="80">
        <f t="shared" si="5"/>
        <v>0</v>
      </c>
      <c r="I156" s="33"/>
    </row>
    <row r="157" spans="1:9">
      <c r="A157" s="5"/>
      <c r="B157" s="5"/>
      <c r="C157" s="153"/>
      <c r="D157" s="154"/>
      <c r="E157" s="111"/>
      <c r="F157" s="80">
        <f t="shared" si="3"/>
        <v>0</v>
      </c>
      <c r="G157" s="80">
        <f t="shared" si="4"/>
        <v>0</v>
      </c>
      <c r="H157" s="80">
        <f t="shared" si="5"/>
        <v>0</v>
      </c>
      <c r="I157" s="33"/>
    </row>
    <row r="158" spans="1:9">
      <c r="A158" s="5"/>
      <c r="B158" s="5"/>
      <c r="C158" s="153"/>
      <c r="D158" s="154"/>
      <c r="E158" s="111"/>
      <c r="F158" s="80">
        <f t="shared" si="3"/>
        <v>0</v>
      </c>
      <c r="G158" s="80">
        <f t="shared" si="4"/>
        <v>0</v>
      </c>
      <c r="H158" s="80">
        <f t="shared" si="5"/>
        <v>0</v>
      </c>
      <c r="I158" s="33"/>
    </row>
    <row r="159" spans="1:9">
      <c r="A159" s="5"/>
      <c r="B159" s="5"/>
      <c r="C159" s="153"/>
      <c r="D159" s="154"/>
      <c r="E159" s="111"/>
      <c r="F159" s="80">
        <f t="shared" si="3"/>
        <v>0</v>
      </c>
      <c r="G159" s="80">
        <f t="shared" si="4"/>
        <v>0</v>
      </c>
      <c r="H159" s="80">
        <f t="shared" si="5"/>
        <v>0</v>
      </c>
      <c r="I159" s="33"/>
    </row>
    <row r="160" spans="1:9">
      <c r="A160" s="5"/>
      <c r="B160" s="5"/>
      <c r="C160" s="153"/>
      <c r="D160" s="154"/>
      <c r="E160" s="111"/>
      <c r="F160" s="80">
        <f t="shared" si="3"/>
        <v>0</v>
      </c>
      <c r="G160" s="80">
        <f t="shared" si="4"/>
        <v>0</v>
      </c>
      <c r="H160" s="80">
        <f t="shared" si="5"/>
        <v>0</v>
      </c>
      <c r="I160" s="33"/>
    </row>
    <row r="161" spans="1:9">
      <c r="A161" s="5"/>
      <c r="B161" s="5"/>
      <c r="C161" s="153"/>
      <c r="D161" s="154"/>
      <c r="E161" s="111"/>
      <c r="F161" s="80">
        <f t="shared" si="3"/>
        <v>0</v>
      </c>
      <c r="G161" s="80">
        <f t="shared" si="4"/>
        <v>0</v>
      </c>
      <c r="H161" s="80">
        <f t="shared" si="5"/>
        <v>0</v>
      </c>
      <c r="I161" s="33"/>
    </row>
    <row r="162" spans="1:9">
      <c r="A162" s="5"/>
      <c r="B162" s="5"/>
      <c r="C162" s="153"/>
      <c r="D162" s="154"/>
      <c r="E162" s="111"/>
      <c r="F162" s="80">
        <f t="shared" si="3"/>
        <v>0</v>
      </c>
      <c r="G162" s="80">
        <f t="shared" si="4"/>
        <v>0</v>
      </c>
      <c r="H162" s="80">
        <f t="shared" si="5"/>
        <v>0</v>
      </c>
      <c r="I162" s="33"/>
    </row>
    <row r="163" spans="1:9">
      <c r="A163" s="5"/>
      <c r="B163" s="5"/>
      <c r="C163" s="153"/>
      <c r="D163" s="154"/>
      <c r="E163" s="111"/>
      <c r="F163" s="80">
        <f t="shared" si="3"/>
        <v>0</v>
      </c>
      <c r="G163" s="80">
        <f t="shared" si="4"/>
        <v>0</v>
      </c>
      <c r="H163" s="80">
        <f t="shared" si="5"/>
        <v>0</v>
      </c>
      <c r="I163" s="33"/>
    </row>
    <row r="164" spans="1:9">
      <c r="A164" s="5"/>
      <c r="B164" s="5"/>
      <c r="C164" s="153"/>
      <c r="D164" s="154"/>
      <c r="E164" s="111"/>
      <c r="F164" s="80">
        <f t="shared" si="3"/>
        <v>0</v>
      </c>
      <c r="G164" s="80">
        <f t="shared" si="4"/>
        <v>0</v>
      </c>
      <c r="H164" s="80">
        <f t="shared" si="5"/>
        <v>0</v>
      </c>
      <c r="I164" s="33"/>
    </row>
    <row r="165" spans="1:9">
      <c r="A165" s="5"/>
      <c r="B165" s="5"/>
      <c r="C165" s="153"/>
      <c r="D165" s="154"/>
      <c r="E165" s="111"/>
      <c r="F165" s="80">
        <f t="shared" si="3"/>
        <v>0</v>
      </c>
      <c r="G165" s="80">
        <f t="shared" si="4"/>
        <v>0</v>
      </c>
      <c r="H165" s="80">
        <f t="shared" si="5"/>
        <v>0</v>
      </c>
      <c r="I165" s="33"/>
    </row>
    <row r="166" spans="1:9">
      <c r="A166" s="5"/>
      <c r="B166" s="5"/>
      <c r="C166" s="153"/>
      <c r="D166" s="154"/>
      <c r="E166" s="111"/>
      <c r="F166" s="80">
        <f t="shared" si="3"/>
        <v>0</v>
      </c>
      <c r="G166" s="80">
        <f t="shared" si="4"/>
        <v>0</v>
      </c>
      <c r="H166" s="80">
        <f t="shared" si="5"/>
        <v>0</v>
      </c>
      <c r="I166" s="33"/>
    </row>
    <row r="167" spans="1:9">
      <c r="A167" s="5"/>
      <c r="B167" s="5"/>
      <c r="C167" s="153"/>
      <c r="D167" s="154"/>
      <c r="E167" s="111"/>
      <c r="F167" s="80">
        <f t="shared" si="3"/>
        <v>0</v>
      </c>
      <c r="G167" s="80">
        <f t="shared" si="4"/>
        <v>0</v>
      </c>
      <c r="H167" s="80">
        <f t="shared" si="5"/>
        <v>0</v>
      </c>
      <c r="I167" s="33"/>
    </row>
    <row r="168" spans="1:9">
      <c r="A168" s="5"/>
      <c r="B168" s="5"/>
      <c r="C168" s="153"/>
      <c r="D168" s="154"/>
      <c r="E168" s="111"/>
      <c r="F168" s="80">
        <f t="shared" si="3"/>
        <v>0</v>
      </c>
      <c r="G168" s="80">
        <f t="shared" si="4"/>
        <v>0</v>
      </c>
      <c r="H168" s="80">
        <f t="shared" si="5"/>
        <v>0</v>
      </c>
      <c r="I168" s="33"/>
    </row>
    <row r="169" spans="1:9">
      <c r="A169" s="5"/>
      <c r="B169" s="5"/>
      <c r="C169" s="153"/>
      <c r="D169" s="154"/>
      <c r="E169" s="111"/>
      <c r="F169" s="80">
        <f t="shared" si="3"/>
        <v>0</v>
      </c>
      <c r="G169" s="80">
        <f t="shared" si="4"/>
        <v>0</v>
      </c>
      <c r="H169" s="80">
        <f t="shared" si="5"/>
        <v>0</v>
      </c>
      <c r="I169" s="33"/>
    </row>
    <row r="170" spans="1:9">
      <c r="A170" s="5"/>
      <c r="B170" s="5"/>
      <c r="C170" s="153"/>
      <c r="D170" s="154"/>
      <c r="E170" s="111"/>
      <c r="F170" s="80">
        <f t="shared" si="3"/>
        <v>0</v>
      </c>
      <c r="G170" s="80">
        <f t="shared" si="4"/>
        <v>0</v>
      </c>
      <c r="H170" s="80">
        <f t="shared" si="5"/>
        <v>0</v>
      </c>
      <c r="I170" s="33"/>
    </row>
    <row r="171" spans="1:9">
      <c r="A171" s="5"/>
      <c r="B171" s="5"/>
      <c r="C171" s="153"/>
      <c r="D171" s="154"/>
      <c r="E171" s="111"/>
      <c r="F171" s="80">
        <f t="shared" si="3"/>
        <v>0</v>
      </c>
      <c r="G171" s="80">
        <f t="shared" si="4"/>
        <v>0</v>
      </c>
      <c r="H171" s="80">
        <f t="shared" si="5"/>
        <v>0</v>
      </c>
      <c r="I171" s="33"/>
    </row>
    <row r="172" spans="1:9">
      <c r="A172" s="5"/>
      <c r="B172" s="5"/>
      <c r="C172" s="153"/>
      <c r="D172" s="154"/>
      <c r="E172" s="111"/>
      <c r="F172" s="80">
        <f t="shared" si="3"/>
        <v>0</v>
      </c>
      <c r="G172" s="80">
        <f t="shared" si="4"/>
        <v>0</v>
      </c>
      <c r="H172" s="80">
        <f t="shared" si="5"/>
        <v>0</v>
      </c>
      <c r="I172" s="33"/>
    </row>
    <row r="173" spans="1:9">
      <c r="A173" s="5"/>
      <c r="B173" s="5"/>
      <c r="C173" s="153"/>
      <c r="D173" s="154"/>
      <c r="E173" s="111"/>
      <c r="F173" s="80">
        <f t="shared" si="3"/>
        <v>0</v>
      </c>
      <c r="G173" s="80">
        <f t="shared" si="4"/>
        <v>0</v>
      </c>
      <c r="H173" s="80">
        <f t="shared" si="5"/>
        <v>0</v>
      </c>
      <c r="I173" s="33"/>
    </row>
    <row r="174" spans="1:9">
      <c r="A174" s="5"/>
      <c r="B174" s="5"/>
      <c r="C174" s="153"/>
      <c r="D174" s="154"/>
      <c r="E174" s="111"/>
      <c r="F174" s="80">
        <f t="shared" si="3"/>
        <v>0</v>
      </c>
      <c r="G174" s="80">
        <f t="shared" si="4"/>
        <v>0</v>
      </c>
      <c r="H174" s="80">
        <f t="shared" si="5"/>
        <v>0</v>
      </c>
      <c r="I174" s="33"/>
    </row>
    <row r="175" spans="1:9">
      <c r="A175" s="5"/>
      <c r="B175" s="5"/>
      <c r="C175" s="153"/>
      <c r="D175" s="154"/>
      <c r="E175" s="111"/>
      <c r="F175" s="80">
        <f t="shared" si="3"/>
        <v>0</v>
      </c>
      <c r="G175" s="80">
        <f t="shared" si="4"/>
        <v>0</v>
      </c>
      <c r="H175" s="80">
        <f t="shared" si="5"/>
        <v>0</v>
      </c>
      <c r="I175" s="33"/>
    </row>
    <row r="176" spans="1:9">
      <c r="A176" s="5"/>
      <c r="B176" s="5"/>
      <c r="C176" s="153"/>
      <c r="D176" s="154"/>
      <c r="E176" s="111"/>
      <c r="F176" s="80">
        <f t="shared" si="3"/>
        <v>0</v>
      </c>
      <c r="G176" s="80">
        <f t="shared" si="4"/>
        <v>0</v>
      </c>
      <c r="H176" s="80">
        <f t="shared" si="5"/>
        <v>0</v>
      </c>
      <c r="I176" s="33"/>
    </row>
    <row r="177" spans="1:9">
      <c r="A177" s="5"/>
      <c r="B177" s="5"/>
      <c r="C177" s="153"/>
      <c r="D177" s="154"/>
      <c r="E177" s="111"/>
      <c r="F177" s="80">
        <f t="shared" si="3"/>
        <v>0</v>
      </c>
      <c r="G177" s="80">
        <f t="shared" si="4"/>
        <v>0</v>
      </c>
      <c r="H177" s="80">
        <f t="shared" si="5"/>
        <v>0</v>
      </c>
      <c r="I177" s="33"/>
    </row>
    <row r="178" spans="1:9">
      <c r="A178" s="5"/>
      <c r="B178" s="5"/>
      <c r="C178" s="153"/>
      <c r="D178" s="154"/>
      <c r="E178" s="111"/>
      <c r="F178" s="80">
        <f t="shared" si="3"/>
        <v>0</v>
      </c>
      <c r="G178" s="80">
        <f t="shared" si="4"/>
        <v>0</v>
      </c>
      <c r="H178" s="80">
        <f t="shared" si="5"/>
        <v>0</v>
      </c>
      <c r="I178" s="33"/>
    </row>
    <row r="179" spans="1:9">
      <c r="A179" s="5"/>
      <c r="B179" s="5"/>
      <c r="C179" s="153"/>
      <c r="D179" s="154"/>
      <c r="E179" s="111"/>
      <c r="F179" s="80">
        <f t="shared" si="3"/>
        <v>0</v>
      </c>
      <c r="G179" s="80">
        <f t="shared" si="4"/>
        <v>0</v>
      </c>
      <c r="H179" s="80">
        <f t="shared" si="5"/>
        <v>0</v>
      </c>
      <c r="I179" s="33"/>
    </row>
    <row r="180" spans="1:9">
      <c r="A180" s="5"/>
      <c r="B180" s="5"/>
      <c r="C180" s="153"/>
      <c r="D180" s="154"/>
      <c r="E180" s="111"/>
      <c r="F180" s="80">
        <f t="shared" si="3"/>
        <v>0</v>
      </c>
      <c r="G180" s="80">
        <f t="shared" si="4"/>
        <v>0</v>
      </c>
      <c r="H180" s="80">
        <f t="shared" si="5"/>
        <v>0</v>
      </c>
      <c r="I180" s="33"/>
    </row>
    <row r="181" spans="1:9">
      <c r="A181" s="5"/>
      <c r="B181" s="5"/>
      <c r="C181" s="153"/>
      <c r="D181" s="154"/>
      <c r="E181" s="111"/>
      <c r="F181" s="80">
        <f t="shared" si="3"/>
        <v>0</v>
      </c>
      <c r="G181" s="80">
        <f t="shared" si="4"/>
        <v>0</v>
      </c>
      <c r="H181" s="80">
        <f t="shared" si="5"/>
        <v>0</v>
      </c>
      <c r="I181" s="33"/>
    </row>
    <row r="182" spans="1:9">
      <c r="A182" s="5"/>
      <c r="B182" s="5"/>
      <c r="C182" s="153"/>
      <c r="D182" s="154"/>
      <c r="E182" s="111"/>
      <c r="F182" s="80">
        <f t="shared" si="3"/>
        <v>0</v>
      </c>
      <c r="G182" s="80">
        <f t="shared" si="4"/>
        <v>0</v>
      </c>
      <c r="H182" s="80">
        <f t="shared" si="5"/>
        <v>0</v>
      </c>
      <c r="I182" s="33"/>
    </row>
    <row r="183" spans="1:9">
      <c r="A183" s="5"/>
      <c r="B183" s="5"/>
      <c r="C183" s="153"/>
      <c r="D183" s="154"/>
      <c r="E183" s="111"/>
      <c r="F183" s="80">
        <f t="shared" si="3"/>
        <v>0</v>
      </c>
      <c r="G183" s="80">
        <f t="shared" si="4"/>
        <v>0</v>
      </c>
      <c r="H183" s="80">
        <f t="shared" si="5"/>
        <v>0</v>
      </c>
      <c r="I183" s="33"/>
    </row>
    <row r="184" spans="1:9">
      <c r="A184" s="5"/>
      <c r="B184" s="5"/>
      <c r="C184" s="153"/>
      <c r="D184" s="154"/>
      <c r="E184" s="111"/>
      <c r="F184" s="80">
        <f t="shared" si="3"/>
        <v>0</v>
      </c>
      <c r="G184" s="80">
        <f t="shared" si="4"/>
        <v>0</v>
      </c>
      <c r="H184" s="80">
        <f t="shared" si="5"/>
        <v>0</v>
      </c>
      <c r="I184" s="33"/>
    </row>
    <row r="185" spans="1:9">
      <c r="A185" s="5"/>
      <c r="B185" s="5"/>
      <c r="C185" s="153"/>
      <c r="D185" s="154"/>
      <c r="E185" s="111"/>
      <c r="F185" s="80">
        <f t="shared" si="3"/>
        <v>0</v>
      </c>
      <c r="G185" s="80">
        <f t="shared" si="4"/>
        <v>0</v>
      </c>
      <c r="H185" s="80">
        <f t="shared" si="5"/>
        <v>0</v>
      </c>
      <c r="I185" s="33"/>
    </row>
    <row r="186" spans="1:9">
      <c r="A186" s="5"/>
      <c r="B186" s="5"/>
      <c r="C186" s="153"/>
      <c r="D186" s="154"/>
      <c r="E186" s="111"/>
      <c r="F186" s="80">
        <f t="shared" si="3"/>
        <v>0</v>
      </c>
      <c r="G186" s="80">
        <f t="shared" si="4"/>
        <v>0</v>
      </c>
      <c r="H186" s="80">
        <f t="shared" si="5"/>
        <v>0</v>
      </c>
      <c r="I186" s="33"/>
    </row>
    <row r="187" spans="1:9">
      <c r="A187" s="5"/>
      <c r="B187" s="5"/>
      <c r="C187" s="153"/>
      <c r="D187" s="154"/>
      <c r="E187" s="111"/>
      <c r="F187" s="80">
        <f t="shared" si="3"/>
        <v>0</v>
      </c>
      <c r="G187" s="80">
        <f t="shared" si="4"/>
        <v>0</v>
      </c>
      <c r="H187" s="80">
        <f t="shared" si="5"/>
        <v>0</v>
      </c>
      <c r="I187" s="33"/>
    </row>
    <row r="188" spans="1:9">
      <c r="A188" s="5"/>
      <c r="B188" s="5"/>
      <c r="C188" s="153"/>
      <c r="D188" s="154"/>
      <c r="E188" s="111"/>
      <c r="F188" s="80">
        <f t="shared" si="3"/>
        <v>0</v>
      </c>
      <c r="G188" s="80">
        <f t="shared" si="4"/>
        <v>0</v>
      </c>
      <c r="H188" s="80">
        <f t="shared" si="5"/>
        <v>0</v>
      </c>
      <c r="I188" s="33"/>
    </row>
    <row r="189" spans="1:9">
      <c r="A189" s="5"/>
      <c r="B189" s="5"/>
      <c r="C189" s="153"/>
      <c r="D189" s="154"/>
      <c r="E189" s="111"/>
      <c r="F189" s="80">
        <f t="shared" si="3"/>
        <v>0</v>
      </c>
      <c r="G189" s="80">
        <f t="shared" si="4"/>
        <v>0</v>
      </c>
      <c r="H189" s="80">
        <f t="shared" si="5"/>
        <v>0</v>
      </c>
      <c r="I189" s="33"/>
    </row>
    <row r="190" spans="1:9">
      <c r="A190" s="5"/>
      <c r="B190" s="5"/>
      <c r="C190" s="153"/>
      <c r="D190" s="154"/>
      <c r="E190" s="111"/>
      <c r="F190" s="80">
        <f t="shared" si="3"/>
        <v>0</v>
      </c>
      <c r="G190" s="80">
        <f t="shared" si="4"/>
        <v>0</v>
      </c>
      <c r="H190" s="80">
        <f t="shared" si="5"/>
        <v>0</v>
      </c>
      <c r="I190" s="33"/>
    </row>
    <row r="191" spans="1:9">
      <c r="A191" s="5"/>
      <c r="B191" s="5"/>
      <c r="C191" s="153"/>
      <c r="D191" s="154"/>
      <c r="E191" s="111"/>
      <c r="F191" s="80">
        <f t="shared" si="3"/>
        <v>0</v>
      </c>
      <c r="G191" s="80">
        <f t="shared" si="4"/>
        <v>0</v>
      </c>
      <c r="H191" s="80">
        <f t="shared" si="5"/>
        <v>0</v>
      </c>
      <c r="I191" s="33"/>
    </row>
    <row r="192" spans="1:9">
      <c r="A192" s="5"/>
      <c r="B192" s="5"/>
      <c r="C192" s="153"/>
      <c r="D192" s="154"/>
      <c r="E192" s="111"/>
      <c r="F192" s="80">
        <f t="shared" si="3"/>
        <v>0</v>
      </c>
      <c r="G192" s="80">
        <f t="shared" si="4"/>
        <v>0</v>
      </c>
      <c r="H192" s="80">
        <f t="shared" si="5"/>
        <v>0</v>
      </c>
      <c r="I192" s="33"/>
    </row>
    <row r="193" spans="1:9">
      <c r="A193" s="5"/>
      <c r="B193" s="5"/>
      <c r="C193" s="153"/>
      <c r="D193" s="154"/>
      <c r="E193" s="111"/>
      <c r="F193" s="80">
        <f t="shared" si="3"/>
        <v>0</v>
      </c>
      <c r="G193" s="80">
        <f t="shared" si="4"/>
        <v>0</v>
      </c>
      <c r="H193" s="80">
        <f t="shared" si="5"/>
        <v>0</v>
      </c>
      <c r="I193" s="33"/>
    </row>
    <row r="194" spans="1:9">
      <c r="A194" s="5"/>
      <c r="B194" s="5"/>
      <c r="C194" s="153"/>
      <c r="D194" s="154"/>
      <c r="E194" s="111"/>
      <c r="F194" s="80">
        <f t="shared" si="3"/>
        <v>0</v>
      </c>
      <c r="G194" s="80">
        <f t="shared" si="4"/>
        <v>0</v>
      </c>
      <c r="H194" s="80">
        <f t="shared" si="5"/>
        <v>0</v>
      </c>
      <c r="I194" s="33"/>
    </row>
    <row r="195" spans="1:9">
      <c r="A195" s="5"/>
      <c r="B195" s="5"/>
      <c r="C195" s="153"/>
      <c r="D195" s="154"/>
      <c r="E195" s="111"/>
      <c r="F195" s="80">
        <f t="shared" si="3"/>
        <v>0</v>
      </c>
      <c r="G195" s="80">
        <f t="shared" si="4"/>
        <v>0</v>
      </c>
      <c r="H195" s="80">
        <f t="shared" si="5"/>
        <v>0</v>
      </c>
      <c r="I195" s="33"/>
    </row>
    <row r="196" spans="1:9">
      <c r="A196" s="5"/>
      <c r="B196" s="5"/>
      <c r="C196" s="153"/>
      <c r="D196" s="154"/>
      <c r="E196" s="111"/>
      <c r="F196" s="80">
        <f t="shared" si="3"/>
        <v>0</v>
      </c>
      <c r="G196" s="80">
        <f t="shared" si="4"/>
        <v>0</v>
      </c>
      <c r="H196" s="80">
        <f t="shared" si="5"/>
        <v>0</v>
      </c>
      <c r="I196" s="33"/>
    </row>
    <row r="197" spans="1:9">
      <c r="A197" s="5"/>
      <c r="B197" s="5"/>
      <c r="C197" s="153"/>
      <c r="D197" s="154"/>
      <c r="E197" s="111"/>
      <c r="F197" s="80">
        <f t="shared" si="3"/>
        <v>0</v>
      </c>
      <c r="G197" s="80">
        <f t="shared" si="4"/>
        <v>0</v>
      </c>
      <c r="H197" s="80">
        <f t="shared" si="5"/>
        <v>0</v>
      </c>
      <c r="I197" s="33"/>
    </row>
    <row r="198" spans="1:9">
      <c r="A198" s="5"/>
      <c r="B198" s="5"/>
      <c r="C198" s="153"/>
      <c r="D198" s="154"/>
      <c r="E198" s="111"/>
      <c r="F198" s="80">
        <f t="shared" si="3"/>
        <v>0</v>
      </c>
      <c r="G198" s="80">
        <f t="shared" si="4"/>
        <v>0</v>
      </c>
      <c r="H198" s="80">
        <f t="shared" si="5"/>
        <v>0</v>
      </c>
      <c r="I198" s="33"/>
    </row>
    <row r="199" spans="1:9">
      <c r="A199" s="5"/>
      <c r="B199" s="5"/>
      <c r="C199" s="153"/>
      <c r="D199" s="154"/>
      <c r="E199" s="111"/>
      <c r="F199" s="80">
        <f t="shared" si="3"/>
        <v>0</v>
      </c>
      <c r="G199" s="80">
        <f t="shared" si="4"/>
        <v>0</v>
      </c>
      <c r="H199" s="80">
        <f t="shared" si="5"/>
        <v>0</v>
      </c>
      <c r="I199" s="33"/>
    </row>
    <row r="200" spans="1:9">
      <c r="A200" s="5"/>
      <c r="B200" s="5"/>
      <c r="C200" s="153"/>
      <c r="D200" s="154"/>
      <c r="E200" s="111"/>
      <c r="F200" s="80">
        <f t="shared" si="3"/>
        <v>0</v>
      </c>
      <c r="G200" s="80">
        <f t="shared" si="4"/>
        <v>0</v>
      </c>
      <c r="H200" s="80">
        <f t="shared" si="5"/>
        <v>0</v>
      </c>
      <c r="I200" s="33"/>
    </row>
    <row r="201" spans="1:9">
      <c r="A201" s="5"/>
      <c r="B201" s="5"/>
      <c r="C201" s="153"/>
      <c r="D201" s="154"/>
      <c r="E201" s="111"/>
      <c r="F201" s="80">
        <f t="shared" si="3"/>
        <v>0</v>
      </c>
      <c r="G201" s="80">
        <f t="shared" si="4"/>
        <v>0</v>
      </c>
      <c r="H201" s="80">
        <f t="shared" si="5"/>
        <v>0</v>
      </c>
      <c r="I201" s="33"/>
    </row>
    <row r="202" spans="1:9">
      <c r="A202" s="5"/>
      <c r="B202" s="5"/>
      <c r="C202" s="153"/>
      <c r="D202" s="154"/>
      <c r="E202" s="111"/>
      <c r="F202" s="80">
        <f t="shared" si="3"/>
        <v>0</v>
      </c>
      <c r="G202" s="80">
        <f t="shared" si="4"/>
        <v>0</v>
      </c>
      <c r="H202" s="80">
        <f t="shared" si="5"/>
        <v>0</v>
      </c>
      <c r="I202" s="33"/>
    </row>
    <row r="203" spans="1:9">
      <c r="A203" s="5"/>
      <c r="B203" s="5"/>
      <c r="C203" s="153"/>
      <c r="D203" s="154"/>
      <c r="E203" s="111"/>
      <c r="F203" s="80">
        <f t="shared" si="3"/>
        <v>0</v>
      </c>
      <c r="G203" s="80">
        <f t="shared" si="4"/>
        <v>0</v>
      </c>
      <c r="H203" s="80">
        <f t="shared" si="5"/>
        <v>0</v>
      </c>
      <c r="I203" s="33"/>
    </row>
    <row r="204" spans="1:9">
      <c r="A204" s="5"/>
      <c r="B204" s="5"/>
      <c r="C204" s="153"/>
      <c r="D204" s="154"/>
      <c r="E204" s="111"/>
      <c r="F204" s="80">
        <f t="shared" si="3"/>
        <v>0</v>
      </c>
      <c r="G204" s="80">
        <f t="shared" si="4"/>
        <v>0</v>
      </c>
      <c r="H204" s="80">
        <f t="shared" si="5"/>
        <v>0</v>
      </c>
      <c r="I204" s="33"/>
    </row>
    <row r="205" spans="1:9">
      <c r="A205" s="5"/>
      <c r="B205" s="5"/>
      <c r="C205" s="153"/>
      <c r="D205" s="154"/>
      <c r="E205" s="111"/>
      <c r="F205" s="80">
        <f t="shared" si="3"/>
        <v>0</v>
      </c>
      <c r="G205" s="80">
        <f t="shared" si="4"/>
        <v>0</v>
      </c>
      <c r="H205" s="80">
        <f t="shared" si="5"/>
        <v>0</v>
      </c>
      <c r="I205" s="33"/>
    </row>
    <row r="206" spans="1:9">
      <c r="A206" s="5"/>
      <c r="B206" s="5"/>
      <c r="C206" s="153"/>
      <c r="D206" s="154"/>
      <c r="E206" s="111"/>
      <c r="F206" s="80">
        <f t="shared" si="3"/>
        <v>0</v>
      </c>
      <c r="G206" s="80">
        <f t="shared" si="4"/>
        <v>0</v>
      </c>
      <c r="H206" s="80">
        <f t="shared" si="5"/>
        <v>0</v>
      </c>
      <c r="I206" s="33"/>
    </row>
    <row r="207" spans="1:9">
      <c r="A207" s="5"/>
      <c r="B207" s="5"/>
      <c r="C207" s="153"/>
      <c r="D207" s="154"/>
      <c r="E207" s="111"/>
      <c r="F207" s="80">
        <f t="shared" si="3"/>
        <v>0</v>
      </c>
      <c r="G207" s="80">
        <f t="shared" si="4"/>
        <v>0</v>
      </c>
      <c r="H207" s="80">
        <f t="shared" si="5"/>
        <v>0</v>
      </c>
      <c r="I207" s="33"/>
    </row>
    <row r="208" spans="1:9">
      <c r="A208" s="5"/>
      <c r="B208" s="5"/>
      <c r="C208" s="153"/>
      <c r="D208" s="154"/>
      <c r="E208" s="111"/>
      <c r="F208" s="80">
        <f t="shared" ref="F208:F213" si="6">IF(G$11="JA",$D$9*E208,(D$9+D$11)*E208)</f>
        <v>0</v>
      </c>
      <c r="G208" s="80">
        <f t="shared" ref="G208:G213" si="7">IF(G$11="JA",D$11*E208,"")</f>
        <v>0</v>
      </c>
      <c r="H208" s="80">
        <f t="shared" ref="H208:H213" si="8">IF(G$11="JA",F208+G208,"")</f>
        <v>0</v>
      </c>
      <c r="I208" s="33"/>
    </row>
    <row r="209" spans="1:9">
      <c r="A209" s="5"/>
      <c r="B209" s="5"/>
      <c r="C209" s="153"/>
      <c r="D209" s="154"/>
      <c r="E209" s="111"/>
      <c r="F209" s="80">
        <f t="shared" si="6"/>
        <v>0</v>
      </c>
      <c r="G209" s="80">
        <f t="shared" si="7"/>
        <v>0</v>
      </c>
      <c r="H209" s="80">
        <f t="shared" si="8"/>
        <v>0</v>
      </c>
      <c r="I209" s="33"/>
    </row>
    <row r="210" spans="1:9">
      <c r="A210" s="5"/>
      <c r="B210" s="5"/>
      <c r="C210" s="153"/>
      <c r="D210" s="154"/>
      <c r="E210" s="111"/>
      <c r="F210" s="80">
        <f t="shared" si="6"/>
        <v>0</v>
      </c>
      <c r="G210" s="80">
        <f t="shared" si="7"/>
        <v>0</v>
      </c>
      <c r="H210" s="80">
        <f t="shared" si="8"/>
        <v>0</v>
      </c>
      <c r="I210" s="33"/>
    </row>
    <row r="211" spans="1:9">
      <c r="A211" s="5"/>
      <c r="B211" s="5"/>
      <c r="C211" s="153"/>
      <c r="D211" s="154"/>
      <c r="E211" s="111"/>
      <c r="F211" s="80">
        <f t="shared" si="6"/>
        <v>0</v>
      </c>
      <c r="G211" s="80">
        <f t="shared" si="7"/>
        <v>0</v>
      </c>
      <c r="H211" s="80">
        <f t="shared" si="8"/>
        <v>0</v>
      </c>
      <c r="I211" s="33"/>
    </row>
    <row r="212" spans="1:9">
      <c r="A212" s="5"/>
      <c r="B212" s="5"/>
      <c r="C212" s="153"/>
      <c r="D212" s="154"/>
      <c r="E212" s="111"/>
      <c r="F212" s="80">
        <f t="shared" si="6"/>
        <v>0</v>
      </c>
      <c r="G212" s="80">
        <f t="shared" si="7"/>
        <v>0</v>
      </c>
      <c r="H212" s="80">
        <f t="shared" si="8"/>
        <v>0</v>
      </c>
      <c r="I212" s="33"/>
    </row>
    <row r="213" spans="1:9">
      <c r="A213" s="5"/>
      <c r="B213" s="5"/>
      <c r="C213" s="153"/>
      <c r="D213" s="154"/>
      <c r="E213" s="111"/>
      <c r="F213" s="80">
        <f t="shared" si="6"/>
        <v>0</v>
      </c>
      <c r="G213" s="80">
        <f t="shared" si="7"/>
        <v>0</v>
      </c>
      <c r="H213" s="80">
        <f t="shared" si="8"/>
        <v>0</v>
      </c>
      <c r="I213" s="33"/>
    </row>
    <row r="214" spans="1:9" ht="13.5" thickBot="1">
      <c r="A214" s="5"/>
      <c r="B214" s="5"/>
      <c r="C214" s="178" t="s">
        <v>33</v>
      </c>
      <c r="D214" s="179"/>
      <c r="E214" s="133">
        <f>SUM(E14:E213)</f>
        <v>1</v>
      </c>
      <c r="F214" s="12">
        <f>SUM(F14:F213)</f>
        <v>50000</v>
      </c>
      <c r="G214" s="12">
        <f>SUM(G14:G213)</f>
        <v>12500</v>
      </c>
      <c r="H214" s="12">
        <f>SUM(H14:H213)</f>
        <v>62500</v>
      </c>
      <c r="I214" s="34"/>
    </row>
    <row r="215" spans="1:9" ht="7.15" customHeight="1" thickTop="1">
      <c r="A215" s="5"/>
      <c r="B215" s="5"/>
      <c r="C215" s="13"/>
      <c r="D215" s="13"/>
      <c r="E215" s="14"/>
      <c r="F215" s="15"/>
      <c r="G215" s="15"/>
      <c r="H215" s="15"/>
      <c r="I215" s="17"/>
    </row>
    <row r="216" spans="1:9" ht="7.15" customHeight="1">
      <c r="A216" s="5"/>
      <c r="B216" s="5"/>
      <c r="C216" s="5"/>
      <c r="D216" s="5"/>
      <c r="E216" s="16"/>
      <c r="F216" s="17"/>
      <c r="G216" s="17"/>
      <c r="H216" s="17"/>
      <c r="I216" s="17"/>
    </row>
    <row r="217" spans="1:9" ht="18.600000000000001" customHeight="1">
      <c r="A217" s="5"/>
      <c r="B217" s="5"/>
      <c r="C217" s="18" t="s">
        <v>34</v>
      </c>
      <c r="D217" s="2"/>
      <c r="E217" s="19"/>
      <c r="F217" s="20"/>
      <c r="G217" s="20"/>
      <c r="H217" s="20"/>
      <c r="I217" s="17"/>
    </row>
    <row r="218" spans="1:9" ht="8.4499999999999993" customHeight="1">
      <c r="A218" s="5"/>
      <c r="B218" s="5"/>
      <c r="C218" s="2"/>
      <c r="D218" s="2"/>
      <c r="E218" s="19"/>
      <c r="F218" s="20"/>
      <c r="G218" s="20"/>
      <c r="H218" s="20"/>
      <c r="I218" s="17"/>
    </row>
    <row r="219" spans="1:9" ht="13.15" customHeight="1">
      <c r="A219" s="5"/>
      <c r="B219" s="5"/>
      <c r="C219" s="2" t="s">
        <v>35</v>
      </c>
      <c r="D219" s="164" t="s">
        <v>36</v>
      </c>
      <c r="E219" s="165"/>
      <c r="F219" s="166"/>
      <c r="G219" s="20"/>
      <c r="H219" s="20"/>
      <c r="I219" s="17"/>
    </row>
    <row r="220" spans="1:9">
      <c r="A220" s="5"/>
      <c r="B220" s="5"/>
      <c r="C220" s="2" t="s">
        <v>37</v>
      </c>
      <c r="D220" s="164" t="s">
        <v>52</v>
      </c>
      <c r="E220" s="166"/>
      <c r="F220" s="182" t="s">
        <v>39</v>
      </c>
      <c r="G220" s="183"/>
      <c r="H220" s="183"/>
      <c r="I220" s="17"/>
    </row>
    <row r="221" spans="1:9" ht="4.9000000000000004" customHeight="1">
      <c r="A221" s="5"/>
      <c r="B221" s="5"/>
      <c r="C221" s="2"/>
      <c r="D221" s="2"/>
      <c r="E221" s="2"/>
      <c r="F221" s="20"/>
      <c r="G221" s="20"/>
      <c r="H221" s="20"/>
      <c r="I221" s="17"/>
    </row>
    <row r="222" spans="1:9" ht="14.25">
      <c r="A222" s="5"/>
      <c r="B222" s="5"/>
      <c r="C222" s="2" t="s">
        <v>40</v>
      </c>
      <c r="D222" s="107">
        <v>45292</v>
      </c>
      <c r="E222" s="113" t="s">
        <v>0</v>
      </c>
      <c r="F222" s="20"/>
      <c r="G222" s="20"/>
      <c r="H222" s="20"/>
      <c r="I222" s="17"/>
    </row>
    <row r="223" spans="1:9">
      <c r="A223" s="5"/>
      <c r="B223" s="5"/>
      <c r="C223" s="2" t="s">
        <v>41</v>
      </c>
      <c r="D223" s="108" t="s">
        <v>42</v>
      </c>
      <c r="E223" s="21"/>
      <c r="F223" s="20"/>
      <c r="G223" s="20"/>
      <c r="H223" s="20"/>
      <c r="I223" s="17"/>
    </row>
    <row r="224" spans="1:9">
      <c r="A224" s="5"/>
      <c r="B224" s="5"/>
      <c r="C224" s="2"/>
      <c r="D224" s="19"/>
      <c r="E224" s="19"/>
      <c r="F224" s="20"/>
      <c r="G224" s="20"/>
      <c r="H224" s="20"/>
      <c r="I224" s="17"/>
    </row>
    <row r="225" spans="1:9">
      <c r="A225" s="5"/>
      <c r="B225" s="5"/>
      <c r="C225" s="2" t="s">
        <v>43</v>
      </c>
      <c r="D225" s="143" t="s">
        <v>44</v>
      </c>
      <c r="E225" s="144"/>
      <c r="F225" s="144"/>
      <c r="G225" s="145"/>
      <c r="H225" s="20"/>
      <c r="I225" s="17"/>
    </row>
    <row r="226" spans="1:9" ht="13.15" customHeight="1">
      <c r="A226" s="5"/>
      <c r="B226" s="5"/>
      <c r="C226" s="20"/>
      <c r="D226" s="146"/>
      <c r="E226" s="147"/>
      <c r="F226" s="147"/>
      <c r="G226" s="148"/>
      <c r="H226" s="20"/>
      <c r="I226" s="17"/>
    </row>
    <row r="227" spans="1:9" ht="5.45" customHeight="1">
      <c r="A227" s="5"/>
      <c r="B227" s="5"/>
      <c r="C227" s="20"/>
      <c r="D227" s="20"/>
      <c r="E227" s="20"/>
      <c r="F227" s="20"/>
      <c r="G227" s="20"/>
      <c r="H227" s="20"/>
      <c r="I227" s="17"/>
    </row>
    <row r="228" spans="1:9">
      <c r="A228" s="5"/>
      <c r="B228" s="5"/>
      <c r="C228" s="5"/>
      <c r="D228" s="5"/>
      <c r="E228" s="16"/>
      <c r="F228" s="17"/>
      <c r="G228" s="17"/>
      <c r="H228" s="17"/>
      <c r="I228" s="17"/>
    </row>
    <row r="229" spans="1:9">
      <c r="A229" s="5"/>
      <c r="B229" s="5"/>
      <c r="C229" s="5"/>
      <c r="D229" s="5"/>
      <c r="E229" s="16"/>
      <c r="F229" s="17"/>
      <c r="G229" s="17"/>
      <c r="H229" s="17"/>
      <c r="I229" s="17"/>
    </row>
    <row r="230" spans="1:9">
      <c r="A230" s="5"/>
      <c r="B230" s="5"/>
      <c r="C230" s="5"/>
      <c r="D230" s="5"/>
      <c r="E230" s="16"/>
      <c r="F230" s="17"/>
      <c r="G230" s="17"/>
      <c r="H230" s="17"/>
      <c r="I230" s="17"/>
    </row>
    <row r="231" spans="1:9">
      <c r="A231" s="5"/>
      <c r="B231" s="5"/>
      <c r="C231" s="5"/>
      <c r="D231" s="5"/>
      <c r="E231" s="16"/>
      <c r="F231" s="17"/>
      <c r="G231" s="17"/>
      <c r="H231" s="17"/>
      <c r="I231" s="17"/>
    </row>
    <row r="232" spans="1:9">
      <c r="A232" s="5"/>
      <c r="B232" s="5"/>
      <c r="C232" s="5"/>
      <c r="D232" s="5"/>
      <c r="E232" s="16"/>
      <c r="F232" s="17"/>
      <c r="G232" s="17"/>
      <c r="H232" s="17"/>
      <c r="I232" s="17"/>
    </row>
    <row r="233" spans="1:9">
      <c r="A233" s="5"/>
      <c r="B233" s="5"/>
      <c r="C233" s="5"/>
      <c r="D233" s="5"/>
      <c r="E233" s="16"/>
      <c r="F233" s="17"/>
      <c r="G233" s="17"/>
      <c r="H233" s="17"/>
      <c r="I233" s="17"/>
    </row>
    <row r="234" spans="1:9">
      <c r="A234" s="5"/>
      <c r="B234" s="5"/>
      <c r="C234" s="5"/>
      <c r="D234" s="5"/>
      <c r="E234" s="16"/>
      <c r="F234" s="17"/>
      <c r="G234" s="17"/>
      <c r="H234" s="17"/>
      <c r="I234" s="17"/>
    </row>
    <row r="235" spans="1:9">
      <c r="A235" s="5"/>
      <c r="B235" s="5"/>
      <c r="C235" s="5"/>
      <c r="D235" s="5"/>
      <c r="E235" s="16"/>
      <c r="F235" s="17"/>
      <c r="G235" s="17"/>
      <c r="H235" s="17"/>
      <c r="I235" s="17"/>
    </row>
    <row r="236" spans="1:9">
      <c r="A236" s="5"/>
      <c r="B236" s="5"/>
      <c r="C236" s="5"/>
      <c r="D236" s="5"/>
      <c r="E236" s="16"/>
      <c r="F236" s="17"/>
      <c r="G236" s="17"/>
      <c r="H236" s="17"/>
      <c r="I236" s="17"/>
    </row>
    <row r="237" spans="1:9">
      <c r="A237" s="5"/>
      <c r="B237" s="5"/>
      <c r="C237" s="5"/>
      <c r="D237" s="5"/>
      <c r="E237" s="16"/>
      <c r="F237" s="17"/>
      <c r="G237" s="17"/>
      <c r="H237" s="17"/>
      <c r="I237" s="17"/>
    </row>
    <row r="238" spans="1:9">
      <c r="A238" s="5"/>
      <c r="B238" s="5"/>
      <c r="C238" s="5"/>
      <c r="D238" s="5"/>
      <c r="E238" s="16"/>
      <c r="F238" s="17"/>
      <c r="G238" s="17"/>
      <c r="H238" s="17"/>
      <c r="I238" s="17"/>
    </row>
    <row r="239" spans="1:9">
      <c r="A239" s="5"/>
      <c r="B239" s="5"/>
      <c r="C239" s="5"/>
      <c r="D239" s="5"/>
      <c r="E239" s="16"/>
      <c r="F239" s="17"/>
      <c r="G239" s="17"/>
      <c r="H239" s="17"/>
      <c r="I239" s="17"/>
    </row>
    <row r="240" spans="1:9">
      <c r="A240" s="5"/>
      <c r="B240" s="5"/>
      <c r="C240" s="5"/>
      <c r="D240" s="5"/>
      <c r="E240" s="16"/>
      <c r="F240" s="17"/>
      <c r="G240" s="17"/>
      <c r="H240" s="17"/>
      <c r="I240" s="17"/>
    </row>
    <row r="241" spans="1:14" hidden="1">
      <c r="A241" s="5"/>
      <c r="B241" s="5"/>
      <c r="C241" s="5"/>
      <c r="D241" s="5"/>
      <c r="E241" s="16"/>
      <c r="F241" s="17"/>
      <c r="G241" s="17"/>
      <c r="H241" s="17"/>
      <c r="I241" s="17"/>
    </row>
    <row r="242" spans="1:14" hidden="1">
      <c r="A242" s="5"/>
      <c r="B242" s="5"/>
      <c r="C242" s="5"/>
      <c r="D242" s="5"/>
      <c r="E242" s="16"/>
      <c r="F242" s="17"/>
      <c r="G242" s="17"/>
      <c r="H242" s="17"/>
      <c r="I242" s="17"/>
    </row>
    <row r="243" spans="1:14">
      <c r="A243" s="5"/>
      <c r="B243" s="5"/>
      <c r="C243" s="5"/>
      <c r="D243" s="5"/>
      <c r="E243" s="16"/>
      <c r="F243" s="17"/>
      <c r="G243" s="17"/>
      <c r="H243" s="17"/>
      <c r="I243" s="17"/>
    </row>
    <row r="244" spans="1:14" ht="16.5">
      <c r="A244" s="5"/>
      <c r="B244" s="5"/>
      <c r="C244" s="5" t="s">
        <v>45</v>
      </c>
      <c r="D244" s="107">
        <v>45292</v>
      </c>
      <c r="E244" s="114" t="s">
        <v>0</v>
      </c>
      <c r="F244" s="17"/>
      <c r="G244" s="17"/>
      <c r="H244" s="17"/>
      <c r="I244" s="17"/>
      <c r="K244" s="22"/>
    </row>
    <row r="245" spans="1:14" ht="15.75">
      <c r="A245" s="5"/>
      <c r="B245" s="5"/>
      <c r="C245" s="5"/>
      <c r="D245" s="5"/>
      <c r="E245" s="16"/>
      <c r="F245" s="17"/>
      <c r="G245" s="17"/>
      <c r="H245" s="17"/>
      <c r="I245" s="17"/>
      <c r="L245" s="22"/>
    </row>
    <row r="246" spans="1:14" ht="16.5" customHeight="1">
      <c r="A246" s="5"/>
      <c r="B246" s="5"/>
      <c r="C246" s="5" t="s">
        <v>46</v>
      </c>
      <c r="D246" s="164" t="s">
        <v>54</v>
      </c>
      <c r="E246" s="165"/>
      <c r="F246" s="166"/>
      <c r="G246" s="114" t="s">
        <v>62</v>
      </c>
      <c r="H246" s="17"/>
      <c r="I246" s="17"/>
      <c r="L246" s="22"/>
    </row>
    <row r="247" spans="1:14">
      <c r="A247" s="5"/>
      <c r="B247" s="5"/>
      <c r="C247" s="5"/>
      <c r="D247" s="5"/>
      <c r="E247" s="5"/>
      <c r="F247" s="5"/>
      <c r="G247" s="5"/>
      <c r="H247" s="5"/>
      <c r="I247" s="17"/>
    </row>
    <row r="248" spans="1:14" ht="12.75" customHeight="1">
      <c r="A248" s="5"/>
      <c r="B248" s="5"/>
      <c r="C248" s="5" t="s">
        <v>47</v>
      </c>
      <c r="D248" s="170" t="s">
        <v>48</v>
      </c>
      <c r="E248" s="171"/>
      <c r="F248" s="171"/>
      <c r="G248" s="171"/>
      <c r="H248" s="172"/>
      <c r="I248" s="17"/>
    </row>
    <row r="249" spans="1:14">
      <c r="A249" s="5"/>
      <c r="B249" s="5"/>
      <c r="C249" s="5"/>
      <c r="D249" s="173"/>
      <c r="E249" s="174"/>
      <c r="F249" s="174"/>
      <c r="G249" s="174"/>
      <c r="H249" s="175"/>
      <c r="I249" s="17"/>
    </row>
    <row r="250" spans="1:14">
      <c r="A250" s="5"/>
      <c r="B250" s="5"/>
      <c r="C250" s="5"/>
      <c r="D250" s="5"/>
      <c r="E250" s="16"/>
      <c r="F250" s="17"/>
      <c r="G250" s="17"/>
      <c r="H250" s="17"/>
      <c r="I250" s="17"/>
    </row>
    <row r="251" spans="1:14">
      <c r="A251" s="5"/>
      <c r="B251" s="5"/>
      <c r="C251" s="5"/>
      <c r="D251" s="5"/>
      <c r="E251" s="16"/>
      <c r="F251" s="17"/>
      <c r="G251" s="17"/>
      <c r="H251" s="17"/>
      <c r="I251" s="17"/>
    </row>
    <row r="252" spans="1:14">
      <c r="A252" s="5"/>
      <c r="B252" s="5"/>
      <c r="C252" s="5"/>
      <c r="D252" s="5"/>
      <c r="E252" s="16"/>
      <c r="F252" s="17"/>
      <c r="G252" s="17"/>
      <c r="H252" s="17"/>
      <c r="I252" s="17"/>
    </row>
    <row r="253" spans="1:14">
      <c r="A253" s="5"/>
      <c r="B253" s="5"/>
      <c r="C253" s="5"/>
      <c r="D253" s="5"/>
      <c r="E253" s="16"/>
      <c r="F253" s="17"/>
      <c r="G253" s="17"/>
      <c r="H253" s="17"/>
      <c r="I253" s="17"/>
    </row>
    <row r="254" spans="1:14" ht="6.6" customHeight="1">
      <c r="A254" s="98"/>
      <c r="B254" s="98"/>
      <c r="C254" s="98"/>
      <c r="D254" s="98"/>
      <c r="E254" s="98"/>
      <c r="F254" s="98"/>
      <c r="G254" s="98"/>
      <c r="H254" s="98"/>
      <c r="I254" s="98"/>
    </row>
    <row r="255" spans="1:14" ht="20.25" customHeight="1">
      <c r="A255" s="115" t="s">
        <v>49</v>
      </c>
      <c r="B255" s="115"/>
      <c r="C255" s="118" t="s">
        <v>50</v>
      </c>
      <c r="D255" s="116"/>
      <c r="E255" s="116"/>
      <c r="F255" s="116"/>
      <c r="G255" s="116"/>
      <c r="H255" s="23"/>
      <c r="I255" s="23"/>
    </row>
    <row r="256" spans="1:14" ht="27.75" customHeight="1">
      <c r="A256" s="115"/>
      <c r="B256" s="115"/>
      <c r="C256" s="167" t="s">
        <v>7</v>
      </c>
      <c r="D256" s="167"/>
      <c r="E256" s="167"/>
      <c r="F256" s="167"/>
      <c r="G256" s="117"/>
      <c r="H256" s="117"/>
      <c r="I256" s="117"/>
      <c r="J256" s="117"/>
      <c r="K256" s="117"/>
      <c r="L256" s="117"/>
      <c r="M256" s="117"/>
      <c r="N256" s="117"/>
    </row>
    <row r="257" spans="1:9" ht="4.9000000000000004" hidden="1" customHeight="1">
      <c r="A257" s="24"/>
      <c r="B257" s="24"/>
      <c r="C257" s="24"/>
      <c r="D257" s="24"/>
      <c r="E257" s="24"/>
      <c r="F257" s="24"/>
      <c r="G257" s="24"/>
      <c r="H257" s="23"/>
      <c r="I257" s="23"/>
    </row>
  </sheetData>
  <sheetProtection algorithmName="SHA-512" hashValue="KOFaQwFechFSyf11yCfRQ7Nij84JBtJMddJjtZz3/ArS23rSIS+XjcInUEyDKIokSLtFF4opxzrwYjDI2ywAzw==" saltValue="jWuDokgmuMJNQ1UF3SIEQg==" spinCount="100000" sheet="1" objects="1" scenarios="1" selectLockedCells="1"/>
  <protectedRanges>
    <protectedRange sqref="D219:D220 D223" name="Område1"/>
    <protectedRange sqref="A1" name="Område3_1"/>
    <protectedRange sqref="D7 F7 D9 D11" name="Område2_1"/>
    <protectedRange sqref="D222" name="Område2_1_2"/>
    <protectedRange sqref="D244" name="Område2_1_4"/>
    <protectedRange sqref="D225" name="Område1_2"/>
    <protectedRange sqref="D246" name="Område3_1_1_1"/>
  </protectedRanges>
  <mergeCells count="213">
    <mergeCell ref="C60:D60"/>
    <mergeCell ref="C214:D214"/>
    <mergeCell ref="D246:F246"/>
    <mergeCell ref="C55:D55"/>
    <mergeCell ref="C56:D56"/>
    <mergeCell ref="C57:D57"/>
    <mergeCell ref="C58:D58"/>
    <mergeCell ref="C59:D59"/>
    <mergeCell ref="C50:D50"/>
    <mergeCell ref="C51:D51"/>
    <mergeCell ref="C52:D52"/>
    <mergeCell ref="C53:D53"/>
    <mergeCell ref="C54:D54"/>
    <mergeCell ref="C84:D84"/>
    <mergeCell ref="C85:D85"/>
    <mergeCell ref="C76:D76"/>
    <mergeCell ref="C77:D77"/>
    <mergeCell ref="C78:D78"/>
    <mergeCell ref="C79:D79"/>
    <mergeCell ref="C80:D80"/>
    <mergeCell ref="C71:D71"/>
    <mergeCell ref="C72:D72"/>
    <mergeCell ref="C73:D73"/>
    <mergeCell ref="C74:D74"/>
    <mergeCell ref="C45:D45"/>
    <mergeCell ref="C46:D46"/>
    <mergeCell ref="C47:D47"/>
    <mergeCell ref="C48:D48"/>
    <mergeCell ref="C49:D49"/>
    <mergeCell ref="C40:D40"/>
    <mergeCell ref="C41:D41"/>
    <mergeCell ref="C42:D42"/>
    <mergeCell ref="C43:D43"/>
    <mergeCell ref="C44:D44"/>
    <mergeCell ref="C35:D35"/>
    <mergeCell ref="C36:D36"/>
    <mergeCell ref="C37:D37"/>
    <mergeCell ref="C38:D38"/>
    <mergeCell ref="C39:D39"/>
    <mergeCell ref="C86:D86"/>
    <mergeCell ref="C87:D87"/>
    <mergeCell ref="C88:D88"/>
    <mergeCell ref="C22:D22"/>
    <mergeCell ref="C23:D23"/>
    <mergeCell ref="C25:D25"/>
    <mergeCell ref="C24:D24"/>
    <mergeCell ref="C28:D28"/>
    <mergeCell ref="C26:D26"/>
    <mergeCell ref="C27:D27"/>
    <mergeCell ref="C29:D29"/>
    <mergeCell ref="C30:D30"/>
    <mergeCell ref="C31:D31"/>
    <mergeCell ref="C32:D32"/>
    <mergeCell ref="C33:D33"/>
    <mergeCell ref="C34:D34"/>
    <mergeCell ref="C82:D82"/>
    <mergeCell ref="C81:D81"/>
    <mergeCell ref="C83:D83"/>
    <mergeCell ref="C75:D75"/>
    <mergeCell ref="C66:D66"/>
    <mergeCell ref="C67:D67"/>
    <mergeCell ref="C68:D68"/>
    <mergeCell ref="C69:D69"/>
    <mergeCell ref="C70:D70"/>
    <mergeCell ref="C61:D61"/>
    <mergeCell ref="C62:D62"/>
    <mergeCell ref="C63:D63"/>
    <mergeCell ref="C64:D64"/>
    <mergeCell ref="C65:D65"/>
    <mergeCell ref="C96:D96"/>
    <mergeCell ref="C95:D95"/>
    <mergeCell ref="C93:D93"/>
    <mergeCell ref="C94:D94"/>
    <mergeCell ref="C89:D89"/>
    <mergeCell ref="C90:D90"/>
    <mergeCell ref="C91:D91"/>
    <mergeCell ref="C92:D92"/>
    <mergeCell ref="C105:D105"/>
    <mergeCell ref="C97:D97"/>
    <mergeCell ref="C211:D211"/>
    <mergeCell ref="C212:D212"/>
    <mergeCell ref="C213:D213"/>
    <mergeCell ref="C114:D114"/>
    <mergeCell ref="C113:D113"/>
    <mergeCell ref="C206:D206"/>
    <mergeCell ref="C207:D207"/>
    <mergeCell ref="C208:D208"/>
    <mergeCell ref="C209:D209"/>
    <mergeCell ref="C210:D210"/>
    <mergeCell ref="C201:D201"/>
    <mergeCell ref="C202:D202"/>
    <mergeCell ref="C203:D203"/>
    <mergeCell ref="C204:D204"/>
    <mergeCell ref="C205:D205"/>
    <mergeCell ref="C196:D196"/>
    <mergeCell ref="C197:D197"/>
    <mergeCell ref="C198:D198"/>
    <mergeCell ref="C199:D199"/>
    <mergeCell ref="C200:D200"/>
    <mergeCell ref="C191:D191"/>
    <mergeCell ref="C192:D192"/>
    <mergeCell ref="C193:D193"/>
    <mergeCell ref="C194:D194"/>
    <mergeCell ref="C195:D195"/>
    <mergeCell ref="C186:D186"/>
    <mergeCell ref="C187:D187"/>
    <mergeCell ref="C188:D188"/>
    <mergeCell ref="C189:D189"/>
    <mergeCell ref="C190:D190"/>
    <mergeCell ref="C181:D181"/>
    <mergeCell ref="C182:D182"/>
    <mergeCell ref="C183:D183"/>
    <mergeCell ref="C184:D184"/>
    <mergeCell ref="C185:D185"/>
    <mergeCell ref="C176:D176"/>
    <mergeCell ref="C177:D177"/>
    <mergeCell ref="C178:D178"/>
    <mergeCell ref="C179:D179"/>
    <mergeCell ref="C180:D180"/>
    <mergeCell ref="C171:D171"/>
    <mergeCell ref="C172:D172"/>
    <mergeCell ref="C173:D173"/>
    <mergeCell ref="C174:D174"/>
    <mergeCell ref="C175:D175"/>
    <mergeCell ref="C166:D166"/>
    <mergeCell ref="C167:D167"/>
    <mergeCell ref="C168:D168"/>
    <mergeCell ref="C169:D169"/>
    <mergeCell ref="C170:D170"/>
    <mergeCell ref="C161:D161"/>
    <mergeCell ref="C162:D162"/>
    <mergeCell ref="C163:D163"/>
    <mergeCell ref="C164:D164"/>
    <mergeCell ref="C165:D165"/>
    <mergeCell ref="C156:D156"/>
    <mergeCell ref="C157:D157"/>
    <mergeCell ref="C158:D158"/>
    <mergeCell ref="C159:D159"/>
    <mergeCell ref="C160:D160"/>
    <mergeCell ref="C151:D151"/>
    <mergeCell ref="C152:D152"/>
    <mergeCell ref="C153:D153"/>
    <mergeCell ref="C154:D154"/>
    <mergeCell ref="C155:D155"/>
    <mergeCell ref="C146:D146"/>
    <mergeCell ref="C147:D147"/>
    <mergeCell ref="C148:D148"/>
    <mergeCell ref="C149:D149"/>
    <mergeCell ref="C150:D150"/>
    <mergeCell ref="C141:D141"/>
    <mergeCell ref="C142:D142"/>
    <mergeCell ref="C143:D143"/>
    <mergeCell ref="C144:D144"/>
    <mergeCell ref="C145:D145"/>
    <mergeCell ref="C136:D136"/>
    <mergeCell ref="C137:D137"/>
    <mergeCell ref="C138:D138"/>
    <mergeCell ref="C139:D139"/>
    <mergeCell ref="C140:D140"/>
    <mergeCell ref="C132:D132"/>
    <mergeCell ref="C133:D133"/>
    <mergeCell ref="C134:D134"/>
    <mergeCell ref="C135:D135"/>
    <mergeCell ref="C126:D126"/>
    <mergeCell ref="C127:D127"/>
    <mergeCell ref="C128:D128"/>
    <mergeCell ref="C129:D129"/>
    <mergeCell ref="C130:D130"/>
    <mergeCell ref="C123:D123"/>
    <mergeCell ref="C124:D124"/>
    <mergeCell ref="C125:D125"/>
    <mergeCell ref="C116:D116"/>
    <mergeCell ref="C117:D117"/>
    <mergeCell ref="C118:D118"/>
    <mergeCell ref="C119:D119"/>
    <mergeCell ref="C120:D120"/>
    <mergeCell ref="C131:D131"/>
    <mergeCell ref="C98:D98"/>
    <mergeCell ref="C99:D99"/>
    <mergeCell ref="C100:D100"/>
    <mergeCell ref="C101:D101"/>
    <mergeCell ref="C102:D102"/>
    <mergeCell ref="C103:D103"/>
    <mergeCell ref="C104:D104"/>
    <mergeCell ref="C121:D121"/>
    <mergeCell ref="C122:D122"/>
    <mergeCell ref="C107:D107"/>
    <mergeCell ref="C108:D108"/>
    <mergeCell ref="C109:D109"/>
    <mergeCell ref="C2:G2"/>
    <mergeCell ref="C3:F3"/>
    <mergeCell ref="D219:F219"/>
    <mergeCell ref="D220:E220"/>
    <mergeCell ref="C256:F256"/>
    <mergeCell ref="D225:G226"/>
    <mergeCell ref="D248:H249"/>
    <mergeCell ref="H3:I3"/>
    <mergeCell ref="E11:F11"/>
    <mergeCell ref="F7:G7"/>
    <mergeCell ref="F220:H220"/>
    <mergeCell ref="C14:D14"/>
    <mergeCell ref="C15:D15"/>
    <mergeCell ref="C16:D16"/>
    <mergeCell ref="C17:D17"/>
    <mergeCell ref="C18:D18"/>
    <mergeCell ref="C19:D19"/>
    <mergeCell ref="C20:D20"/>
    <mergeCell ref="C21:D21"/>
    <mergeCell ref="C115:D115"/>
    <mergeCell ref="C112:D112"/>
    <mergeCell ref="C111:D111"/>
    <mergeCell ref="C110:D110"/>
    <mergeCell ref="C106:D106"/>
  </mergeCells>
  <dataValidations count="3">
    <dataValidation type="list" allowBlank="1" showInputMessage="1" showErrorMessage="1" sqref="G11" xr:uid="{00000000-0002-0000-0400-000000000000}">
      <formula1>"JA,NEI"</formula1>
    </dataValidation>
    <dataValidation operator="equal" allowBlank="1" showInputMessage="1" sqref="E15:E213" xr:uid="{0E7D8506-DEFC-4F7D-B019-721A856CC850}"/>
    <dataValidation type="list" allowBlank="1" showInputMessage="1" showErrorMessage="1" sqref="D246:F246" xr:uid="{C07B3549-B16C-49CF-9BCC-CB3B842F049D}">
      <formula1>$C$15:$C$114</formula1>
    </dataValidation>
  </dataValidations>
  <hyperlinks>
    <hyperlink ref="F220:H220" r:id="rId1" display="Søk organisasjonsnummer" xr:uid="{00000000-0004-0000-0400-000000000000}"/>
  </hyperlinks>
  <printOptions gridLines="1"/>
  <pageMargins left="0.70866141732283472" right="0.70866141732283472" top="0.74803149606299213" bottom="0.74803149606299213" header="0.31496062992125984" footer="0.31496062992125984"/>
  <pageSetup paperSize="9" fitToHeight="0" orientation="portrait" r:id="rId2"/>
  <headerFooter alignWithMargins="0">
    <oddFooter>Side &amp;P av &amp;N</oddFooter>
  </headerFooter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Hjelpetabell!B187:B3984</xm:f>
          </x14:formula1>
          <xm:sqref>D222 D244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rgb="FFFFC000"/>
  </sheetPr>
  <dimension ref="A1:N357"/>
  <sheetViews>
    <sheetView showGridLines="0" showRowColHeaders="0" workbookViewId="0">
      <selection activeCell="G11" sqref="G11"/>
    </sheetView>
  </sheetViews>
  <sheetFormatPr baseColWidth="10" defaultColWidth="0" defaultRowHeight="12.75" zeroHeight="1"/>
  <cols>
    <col min="1" max="1" width="0.42578125" style="3" customWidth="1"/>
    <col min="2" max="2" width="0.7109375" style="3" customWidth="1"/>
    <col min="3" max="3" width="23.85546875" style="3" bestFit="1" customWidth="1"/>
    <col min="4" max="4" width="14.28515625" style="3" customWidth="1"/>
    <col min="5" max="5" width="10" style="25" customWidth="1"/>
    <col min="6" max="6" width="13.28515625" style="26" bestFit="1" customWidth="1"/>
    <col min="7" max="7" width="11.5703125" style="26" bestFit="1" customWidth="1"/>
    <col min="8" max="8" width="13.28515625" style="26" bestFit="1" customWidth="1"/>
    <col min="9" max="9" width="1.5703125" style="26" customWidth="1"/>
    <col min="10" max="10" width="1.5703125" style="3" hidden="1" customWidth="1"/>
    <col min="11" max="13" width="0" style="3" hidden="1" customWidth="1"/>
    <col min="14" max="16384" width="11.42578125" style="3" hidden="1"/>
  </cols>
  <sheetData>
    <row r="1" spans="1:9" ht="12" customHeight="1">
      <c r="A1" s="1"/>
      <c r="B1" s="1"/>
      <c r="C1" s="1"/>
      <c r="D1" s="97"/>
      <c r="E1" s="97"/>
      <c r="F1" s="97"/>
      <c r="G1" s="97"/>
      <c r="H1" s="97"/>
      <c r="I1" s="97"/>
    </row>
    <row r="2" spans="1:9" ht="36.75" customHeight="1">
      <c r="A2" s="1"/>
      <c r="B2" s="1"/>
      <c r="C2" s="149" t="s">
        <v>63</v>
      </c>
      <c r="D2" s="149"/>
      <c r="E2" s="149"/>
      <c r="F2" s="149"/>
      <c r="G2" s="149"/>
      <c r="H2" s="97"/>
      <c r="I2" s="97"/>
    </row>
    <row r="3" spans="1:9" ht="12.75" customHeight="1">
      <c r="A3" s="1"/>
      <c r="B3" s="1"/>
      <c r="C3" s="150"/>
      <c r="D3" s="150"/>
      <c r="E3" s="150"/>
      <c r="F3" s="150"/>
      <c r="G3" s="4" t="str">
        <f>Hovedmeny!$N$3</f>
        <v>Versjon 1.3</v>
      </c>
      <c r="H3" s="142" t="str">
        <f>Hovedmeny!$O$3</f>
        <v>Dato: 19.05.2023</v>
      </c>
      <c r="I3" s="142"/>
    </row>
    <row r="4" spans="1:9" ht="3.95" customHeight="1">
      <c r="A4" s="98"/>
      <c r="B4" s="98"/>
      <c r="C4" s="98"/>
      <c r="D4" s="98"/>
      <c r="E4" s="98"/>
      <c r="F4" s="98"/>
      <c r="G4" s="98"/>
      <c r="H4" s="98"/>
      <c r="I4" s="98"/>
    </row>
    <row r="5" spans="1:9" ht="3.75" customHeight="1">
      <c r="A5" s="5"/>
      <c r="B5" s="5"/>
      <c r="C5" s="99"/>
      <c r="D5" s="5"/>
      <c r="E5" s="5"/>
      <c r="F5" s="5"/>
      <c r="G5" s="6"/>
      <c r="H5" s="6"/>
      <c r="I5" s="6"/>
    </row>
    <row r="6" spans="1:9" ht="3" customHeight="1" thickBot="1">
      <c r="A6" s="5"/>
      <c r="B6" s="5"/>
      <c r="C6" s="35"/>
      <c r="D6" s="36"/>
      <c r="E6" s="28"/>
      <c r="F6" s="28"/>
      <c r="G6" s="28"/>
      <c r="H6" s="39"/>
      <c r="I6" s="6"/>
    </row>
    <row r="7" spans="1:9" s="89" customFormat="1" ht="15" customHeight="1" thickTop="1" thickBot="1">
      <c r="A7" s="84"/>
      <c r="B7" s="84"/>
      <c r="C7" s="106" t="s">
        <v>53</v>
      </c>
      <c r="D7" s="85">
        <v>10501</v>
      </c>
      <c r="E7" s="86" t="s">
        <v>9</v>
      </c>
      <c r="F7" s="176" t="s">
        <v>10</v>
      </c>
      <c r="G7" s="177"/>
      <c r="H7" s="87"/>
      <c r="I7" s="100"/>
    </row>
    <row r="8" spans="1:9" ht="3.75" customHeight="1" thickTop="1" thickBot="1">
      <c r="A8" s="5"/>
      <c r="B8" s="5"/>
      <c r="C8" s="29"/>
      <c r="D8" s="19"/>
      <c r="E8" s="19"/>
      <c r="F8" s="37"/>
      <c r="G8" s="20"/>
      <c r="H8" s="40"/>
      <c r="I8" s="6"/>
    </row>
    <row r="9" spans="1:9" s="89" customFormat="1" ht="15" customHeight="1" thickTop="1" thickBot="1">
      <c r="A9" s="84"/>
      <c r="B9" s="84"/>
      <c r="C9" s="90" t="s">
        <v>11</v>
      </c>
      <c r="D9" s="91">
        <v>50000</v>
      </c>
      <c r="E9" s="92"/>
      <c r="F9" s="93"/>
      <c r="G9" s="94"/>
      <c r="H9" s="87"/>
      <c r="I9" s="100"/>
    </row>
    <row r="10" spans="1:9" ht="3.75" customHeight="1" thickTop="1" thickBot="1">
      <c r="A10" s="5"/>
      <c r="B10" s="5"/>
      <c r="C10" s="83"/>
      <c r="D10" s="2"/>
      <c r="E10" s="19"/>
      <c r="F10" s="37"/>
      <c r="G10" s="20"/>
      <c r="H10" s="82"/>
      <c r="I10" s="6"/>
    </row>
    <row r="11" spans="1:9" s="89" customFormat="1" ht="15" customHeight="1" thickTop="1" thickBot="1">
      <c r="A11" s="84"/>
      <c r="B11" s="84"/>
      <c r="C11" s="95" t="s">
        <v>12</v>
      </c>
      <c r="D11" s="91">
        <v>12500</v>
      </c>
      <c r="E11" s="159" t="s">
        <v>13</v>
      </c>
      <c r="F11" s="160"/>
      <c r="G11" s="96" t="s">
        <v>14</v>
      </c>
      <c r="H11" s="87"/>
      <c r="I11" s="100"/>
    </row>
    <row r="12" spans="1:9" ht="3.75" customHeight="1" thickTop="1">
      <c r="A12" s="5"/>
      <c r="B12" s="5"/>
      <c r="C12" s="38"/>
      <c r="D12" s="41"/>
      <c r="E12" s="42"/>
      <c r="F12" s="43"/>
      <c r="G12" s="30"/>
      <c r="H12" s="44"/>
      <c r="I12" s="6"/>
    </row>
    <row r="13" spans="1:9" ht="3.75" customHeight="1">
      <c r="A13" s="5"/>
      <c r="B13" s="5"/>
      <c r="C13" s="99"/>
      <c r="D13" s="5"/>
      <c r="E13" s="5"/>
      <c r="F13" s="5"/>
      <c r="G13" s="6"/>
      <c r="H13" s="6"/>
      <c r="I13" s="6"/>
    </row>
    <row r="14" spans="1:9" ht="13.5" thickBot="1">
      <c r="A14" s="5"/>
      <c r="B14" s="5"/>
      <c r="C14" s="7" t="s">
        <v>15</v>
      </c>
      <c r="D14" s="7" t="s">
        <v>16</v>
      </c>
      <c r="E14" s="8" t="s">
        <v>17</v>
      </c>
      <c r="F14" s="9" t="s">
        <v>18</v>
      </c>
      <c r="G14" s="9" t="str">
        <f>IF($G$11="JA","MVA KR","")</f>
        <v>MVA KR</v>
      </c>
      <c r="H14" s="9" t="str">
        <f>IF($G$11="JA","SUM KR","")</f>
        <v>SUM KR</v>
      </c>
      <c r="I14" s="32"/>
    </row>
    <row r="15" spans="1:9">
      <c r="A15" s="5"/>
      <c r="B15" s="5"/>
      <c r="C15" s="101" t="s">
        <v>19</v>
      </c>
      <c r="D15" s="101" t="s">
        <v>20</v>
      </c>
      <c r="E15" s="102">
        <v>0.3</v>
      </c>
      <c r="F15" s="80">
        <f t="shared" ref="F15:F78" si="0">IF(G$11="JA",$D$9*E15,(D$9+D$11)*E15)</f>
        <v>15000</v>
      </c>
      <c r="G15" s="80">
        <f t="shared" ref="G15:G78" si="1">IF(G$11="JA",D$11*E15,"")</f>
        <v>3750</v>
      </c>
      <c r="H15" s="80">
        <f t="shared" ref="H15:H78" si="2">IF(G$11="JA",F15+G15,"")</f>
        <v>18750</v>
      </c>
      <c r="I15" s="33"/>
    </row>
    <row r="16" spans="1:9">
      <c r="A16" s="5"/>
      <c r="B16" s="5"/>
      <c r="C16" s="103" t="s">
        <v>21</v>
      </c>
      <c r="D16" s="103" t="s">
        <v>22</v>
      </c>
      <c r="E16" s="104">
        <v>0.25</v>
      </c>
      <c r="F16" s="80">
        <f t="shared" si="0"/>
        <v>12500</v>
      </c>
      <c r="G16" s="80">
        <f t="shared" si="1"/>
        <v>3125</v>
      </c>
      <c r="H16" s="80">
        <f t="shared" si="2"/>
        <v>15625</v>
      </c>
      <c r="I16" s="33"/>
    </row>
    <row r="17" spans="1:10">
      <c r="A17" s="5"/>
      <c r="B17" s="5"/>
      <c r="C17" s="103" t="s">
        <v>23</v>
      </c>
      <c r="D17" s="103" t="s">
        <v>24</v>
      </c>
      <c r="E17" s="104">
        <v>0.15</v>
      </c>
      <c r="F17" s="80">
        <f t="shared" si="0"/>
        <v>7500</v>
      </c>
      <c r="G17" s="80">
        <f t="shared" si="1"/>
        <v>1875</v>
      </c>
      <c r="H17" s="80">
        <f t="shared" si="2"/>
        <v>9375</v>
      </c>
      <c r="I17" s="33"/>
    </row>
    <row r="18" spans="1:10">
      <c r="A18" s="5"/>
      <c r="B18" s="5"/>
      <c r="C18" s="103" t="s">
        <v>25</v>
      </c>
      <c r="D18" s="103" t="s">
        <v>26</v>
      </c>
      <c r="E18" s="104">
        <v>4.9000000000000002E-2</v>
      </c>
      <c r="F18" s="80">
        <f t="shared" si="0"/>
        <v>2450</v>
      </c>
      <c r="G18" s="80">
        <f t="shared" si="1"/>
        <v>612.5</v>
      </c>
      <c r="H18" s="80">
        <f t="shared" si="2"/>
        <v>3062.5</v>
      </c>
      <c r="I18" s="33"/>
    </row>
    <row r="19" spans="1:10">
      <c r="A19" s="5"/>
      <c r="B19" s="5"/>
      <c r="C19" s="103" t="s">
        <v>27</v>
      </c>
      <c r="D19" s="103" t="s">
        <v>28</v>
      </c>
      <c r="E19" s="104">
        <v>0.2495</v>
      </c>
      <c r="F19" s="80">
        <f t="shared" si="0"/>
        <v>12475</v>
      </c>
      <c r="G19" s="80">
        <f t="shared" si="1"/>
        <v>3118.75</v>
      </c>
      <c r="H19" s="80">
        <f t="shared" si="2"/>
        <v>15593.75</v>
      </c>
      <c r="I19" s="33"/>
    </row>
    <row r="20" spans="1:10">
      <c r="A20" s="5"/>
      <c r="B20" s="5"/>
      <c r="C20" s="103" t="s">
        <v>29</v>
      </c>
      <c r="D20" s="103" t="s">
        <v>30</v>
      </c>
      <c r="E20" s="104">
        <v>5.0000000000000001E-4</v>
      </c>
      <c r="F20" s="80">
        <f t="shared" si="0"/>
        <v>25</v>
      </c>
      <c r="G20" s="80">
        <f t="shared" si="1"/>
        <v>6.25</v>
      </c>
      <c r="H20" s="80">
        <f t="shared" si="2"/>
        <v>31.25</v>
      </c>
      <c r="I20" s="33"/>
    </row>
    <row r="21" spans="1:10">
      <c r="A21" s="5"/>
      <c r="B21" s="5"/>
      <c r="C21" s="103" t="s">
        <v>31</v>
      </c>
      <c r="D21" s="103" t="s">
        <v>32</v>
      </c>
      <c r="E21" s="104">
        <v>1E-3</v>
      </c>
      <c r="F21" s="80">
        <f t="shared" si="0"/>
        <v>50</v>
      </c>
      <c r="G21" s="80">
        <f t="shared" si="1"/>
        <v>12.5</v>
      </c>
      <c r="H21" s="80">
        <f t="shared" si="2"/>
        <v>62.5</v>
      </c>
      <c r="I21" s="33"/>
    </row>
    <row r="22" spans="1:10">
      <c r="A22" s="5"/>
      <c r="B22" s="5"/>
      <c r="C22" s="103"/>
      <c r="D22" s="103"/>
      <c r="E22" s="104"/>
      <c r="F22" s="80">
        <f t="shared" si="0"/>
        <v>0</v>
      </c>
      <c r="G22" s="80">
        <f t="shared" si="1"/>
        <v>0</v>
      </c>
      <c r="H22" s="80">
        <f t="shared" si="2"/>
        <v>0</v>
      </c>
      <c r="I22" s="33"/>
    </row>
    <row r="23" spans="1:10">
      <c r="A23" s="5"/>
      <c r="B23" s="5"/>
      <c r="C23" s="103"/>
      <c r="D23" s="103"/>
      <c r="E23" s="104"/>
      <c r="F23" s="80">
        <f t="shared" si="0"/>
        <v>0</v>
      </c>
      <c r="G23" s="80">
        <f t="shared" si="1"/>
        <v>0</v>
      </c>
      <c r="H23" s="80">
        <f t="shared" si="2"/>
        <v>0</v>
      </c>
      <c r="I23" s="33"/>
    </row>
    <row r="24" spans="1:10">
      <c r="A24" s="5"/>
      <c r="B24" s="5"/>
      <c r="C24" s="103"/>
      <c r="D24" s="103"/>
      <c r="E24" s="104"/>
      <c r="F24" s="80">
        <f t="shared" si="0"/>
        <v>0</v>
      </c>
      <c r="G24" s="80">
        <f t="shared" si="1"/>
        <v>0</v>
      </c>
      <c r="H24" s="80">
        <f t="shared" si="2"/>
        <v>0</v>
      </c>
      <c r="I24" s="33"/>
    </row>
    <row r="25" spans="1:10">
      <c r="A25" s="5"/>
      <c r="B25" s="5"/>
      <c r="C25" s="103"/>
      <c r="D25" s="103"/>
      <c r="E25" s="104"/>
      <c r="F25" s="80">
        <f t="shared" si="0"/>
        <v>0</v>
      </c>
      <c r="G25" s="80">
        <f t="shared" si="1"/>
        <v>0</v>
      </c>
      <c r="H25" s="80">
        <f t="shared" si="2"/>
        <v>0</v>
      </c>
      <c r="I25" s="33"/>
    </row>
    <row r="26" spans="1:10">
      <c r="A26" s="5"/>
      <c r="B26" s="5"/>
      <c r="C26" s="103"/>
      <c r="D26" s="103"/>
      <c r="E26" s="104"/>
      <c r="F26" s="80">
        <f t="shared" si="0"/>
        <v>0</v>
      </c>
      <c r="G26" s="80">
        <f t="shared" si="1"/>
        <v>0</v>
      </c>
      <c r="H26" s="80">
        <f t="shared" si="2"/>
        <v>0</v>
      </c>
      <c r="I26" s="33"/>
    </row>
    <row r="27" spans="1:10">
      <c r="A27" s="5"/>
      <c r="B27" s="5"/>
      <c r="C27" s="103"/>
      <c r="D27" s="103"/>
      <c r="E27" s="104"/>
      <c r="F27" s="80">
        <f t="shared" si="0"/>
        <v>0</v>
      </c>
      <c r="G27" s="80">
        <f t="shared" si="1"/>
        <v>0</v>
      </c>
      <c r="H27" s="80">
        <f t="shared" si="2"/>
        <v>0</v>
      </c>
      <c r="I27" s="33"/>
    </row>
    <row r="28" spans="1:10">
      <c r="A28" s="5"/>
      <c r="B28" s="5"/>
      <c r="C28" s="103"/>
      <c r="D28" s="103"/>
      <c r="E28" s="104"/>
      <c r="F28" s="80">
        <f t="shared" si="0"/>
        <v>0</v>
      </c>
      <c r="G28" s="80">
        <f t="shared" si="1"/>
        <v>0</v>
      </c>
      <c r="H28" s="80">
        <f t="shared" si="2"/>
        <v>0</v>
      </c>
      <c r="I28" s="33"/>
    </row>
    <row r="29" spans="1:10">
      <c r="A29" s="5"/>
      <c r="B29" s="5"/>
      <c r="C29" s="103"/>
      <c r="D29" s="103"/>
      <c r="E29" s="104"/>
      <c r="F29" s="80">
        <f t="shared" si="0"/>
        <v>0</v>
      </c>
      <c r="G29" s="80">
        <f t="shared" si="1"/>
        <v>0</v>
      </c>
      <c r="H29" s="80">
        <f t="shared" si="2"/>
        <v>0</v>
      </c>
      <c r="I29" s="33"/>
    </row>
    <row r="30" spans="1:10">
      <c r="A30" s="5"/>
      <c r="B30" s="5"/>
      <c r="C30" s="103"/>
      <c r="D30" s="103"/>
      <c r="E30" s="105"/>
      <c r="F30" s="80">
        <f t="shared" si="0"/>
        <v>0</v>
      </c>
      <c r="G30" s="80">
        <f t="shared" si="1"/>
        <v>0</v>
      </c>
      <c r="H30" s="80">
        <f t="shared" si="2"/>
        <v>0</v>
      </c>
      <c r="I30" s="33"/>
      <c r="J30" s="5"/>
    </row>
    <row r="31" spans="1:10">
      <c r="A31" s="5"/>
      <c r="B31" s="5"/>
      <c r="C31" s="103"/>
      <c r="D31" s="103"/>
      <c r="E31" s="105"/>
      <c r="F31" s="80">
        <f t="shared" si="0"/>
        <v>0</v>
      </c>
      <c r="G31" s="80">
        <f t="shared" si="1"/>
        <v>0</v>
      </c>
      <c r="H31" s="80">
        <f t="shared" si="2"/>
        <v>0</v>
      </c>
      <c r="I31" s="33"/>
      <c r="J31" s="5"/>
    </row>
    <row r="32" spans="1:10">
      <c r="A32" s="5"/>
      <c r="B32" s="5"/>
      <c r="C32" s="103"/>
      <c r="D32" s="103"/>
      <c r="E32" s="105"/>
      <c r="F32" s="80">
        <f t="shared" si="0"/>
        <v>0</v>
      </c>
      <c r="G32" s="80">
        <f t="shared" si="1"/>
        <v>0</v>
      </c>
      <c r="H32" s="80">
        <f t="shared" si="2"/>
        <v>0</v>
      </c>
      <c r="I32" s="33"/>
      <c r="J32" s="5"/>
    </row>
    <row r="33" spans="1:10">
      <c r="A33" s="5"/>
      <c r="B33" s="5"/>
      <c r="C33" s="103"/>
      <c r="D33" s="103"/>
      <c r="E33" s="105"/>
      <c r="F33" s="80">
        <f t="shared" si="0"/>
        <v>0</v>
      </c>
      <c r="G33" s="80">
        <f t="shared" si="1"/>
        <v>0</v>
      </c>
      <c r="H33" s="80">
        <f t="shared" si="2"/>
        <v>0</v>
      </c>
      <c r="I33" s="33"/>
      <c r="J33" s="5"/>
    </row>
    <row r="34" spans="1:10">
      <c r="A34" s="5"/>
      <c r="B34" s="5"/>
      <c r="C34" s="103"/>
      <c r="D34" s="103"/>
      <c r="E34" s="105"/>
      <c r="F34" s="80">
        <f t="shared" si="0"/>
        <v>0</v>
      </c>
      <c r="G34" s="80">
        <f t="shared" si="1"/>
        <v>0</v>
      </c>
      <c r="H34" s="80">
        <f t="shared" si="2"/>
        <v>0</v>
      </c>
      <c r="I34" s="33"/>
      <c r="J34" s="5"/>
    </row>
    <row r="35" spans="1:10">
      <c r="A35" s="5"/>
      <c r="B35" s="5"/>
      <c r="C35" s="103"/>
      <c r="D35" s="103"/>
      <c r="E35" s="105"/>
      <c r="F35" s="80">
        <f t="shared" si="0"/>
        <v>0</v>
      </c>
      <c r="G35" s="80">
        <f t="shared" si="1"/>
        <v>0</v>
      </c>
      <c r="H35" s="80">
        <f t="shared" si="2"/>
        <v>0</v>
      </c>
      <c r="I35" s="33"/>
      <c r="J35" s="5"/>
    </row>
    <row r="36" spans="1:10">
      <c r="A36" s="5"/>
      <c r="B36" s="5"/>
      <c r="C36" s="103"/>
      <c r="D36" s="103"/>
      <c r="E36" s="105"/>
      <c r="F36" s="80">
        <f t="shared" si="0"/>
        <v>0</v>
      </c>
      <c r="G36" s="80">
        <f t="shared" si="1"/>
        <v>0</v>
      </c>
      <c r="H36" s="80">
        <f t="shared" si="2"/>
        <v>0</v>
      </c>
      <c r="I36" s="33"/>
      <c r="J36" s="5"/>
    </row>
    <row r="37" spans="1:10">
      <c r="A37" s="5"/>
      <c r="B37" s="5"/>
      <c r="C37" s="103"/>
      <c r="D37" s="103"/>
      <c r="E37" s="105"/>
      <c r="F37" s="80">
        <f t="shared" si="0"/>
        <v>0</v>
      </c>
      <c r="G37" s="80">
        <f t="shared" si="1"/>
        <v>0</v>
      </c>
      <c r="H37" s="80">
        <f t="shared" si="2"/>
        <v>0</v>
      </c>
      <c r="I37" s="33"/>
      <c r="J37" s="5"/>
    </row>
    <row r="38" spans="1:10">
      <c r="A38" s="5"/>
      <c r="B38" s="5"/>
      <c r="C38" s="103"/>
      <c r="D38" s="103"/>
      <c r="E38" s="105"/>
      <c r="F38" s="80">
        <f t="shared" si="0"/>
        <v>0</v>
      </c>
      <c r="G38" s="80">
        <f t="shared" si="1"/>
        <v>0</v>
      </c>
      <c r="H38" s="80">
        <f t="shared" si="2"/>
        <v>0</v>
      </c>
      <c r="I38" s="33"/>
      <c r="J38" s="5"/>
    </row>
    <row r="39" spans="1:10">
      <c r="A39" s="5"/>
      <c r="B39" s="5"/>
      <c r="C39" s="103"/>
      <c r="D39" s="103"/>
      <c r="E39" s="105"/>
      <c r="F39" s="80">
        <f t="shared" si="0"/>
        <v>0</v>
      </c>
      <c r="G39" s="80">
        <f t="shared" si="1"/>
        <v>0</v>
      </c>
      <c r="H39" s="80">
        <f t="shared" si="2"/>
        <v>0</v>
      </c>
      <c r="I39" s="33"/>
      <c r="J39" s="5"/>
    </row>
    <row r="40" spans="1:10">
      <c r="A40" s="5"/>
      <c r="B40" s="5"/>
      <c r="C40" s="103"/>
      <c r="D40" s="103"/>
      <c r="E40" s="105"/>
      <c r="F40" s="80">
        <f t="shared" si="0"/>
        <v>0</v>
      </c>
      <c r="G40" s="80">
        <f t="shared" si="1"/>
        <v>0</v>
      </c>
      <c r="H40" s="80">
        <f t="shared" si="2"/>
        <v>0</v>
      </c>
      <c r="I40" s="33"/>
      <c r="J40" s="5"/>
    </row>
    <row r="41" spans="1:10">
      <c r="A41" s="5"/>
      <c r="B41" s="5"/>
      <c r="C41" s="103"/>
      <c r="D41" s="103"/>
      <c r="E41" s="105"/>
      <c r="F41" s="80">
        <f t="shared" si="0"/>
        <v>0</v>
      </c>
      <c r="G41" s="80">
        <f t="shared" si="1"/>
        <v>0</v>
      </c>
      <c r="H41" s="80">
        <f t="shared" si="2"/>
        <v>0</v>
      </c>
      <c r="I41" s="33"/>
      <c r="J41" s="5"/>
    </row>
    <row r="42" spans="1:10">
      <c r="A42" s="5"/>
      <c r="B42" s="5"/>
      <c r="C42" s="103"/>
      <c r="D42" s="103"/>
      <c r="E42" s="105"/>
      <c r="F42" s="80">
        <f t="shared" si="0"/>
        <v>0</v>
      </c>
      <c r="G42" s="80">
        <f t="shared" si="1"/>
        <v>0</v>
      </c>
      <c r="H42" s="80">
        <f t="shared" si="2"/>
        <v>0</v>
      </c>
      <c r="I42" s="33"/>
      <c r="J42" s="5"/>
    </row>
    <row r="43" spans="1:10">
      <c r="A43" s="5"/>
      <c r="B43" s="5"/>
      <c r="C43" s="103"/>
      <c r="D43" s="103"/>
      <c r="E43" s="105"/>
      <c r="F43" s="80">
        <f t="shared" si="0"/>
        <v>0</v>
      </c>
      <c r="G43" s="80">
        <f t="shared" si="1"/>
        <v>0</v>
      </c>
      <c r="H43" s="80">
        <f t="shared" si="2"/>
        <v>0</v>
      </c>
      <c r="I43" s="33"/>
      <c r="J43" s="5"/>
    </row>
    <row r="44" spans="1:10">
      <c r="A44" s="5"/>
      <c r="B44" s="5"/>
      <c r="C44" s="103"/>
      <c r="D44" s="103"/>
      <c r="E44" s="105"/>
      <c r="F44" s="80">
        <f t="shared" si="0"/>
        <v>0</v>
      </c>
      <c r="G44" s="80">
        <f t="shared" si="1"/>
        <v>0</v>
      </c>
      <c r="H44" s="80">
        <f t="shared" si="2"/>
        <v>0</v>
      </c>
      <c r="I44" s="33"/>
      <c r="J44" s="5"/>
    </row>
    <row r="45" spans="1:10">
      <c r="A45" s="5"/>
      <c r="B45" s="5"/>
      <c r="C45" s="103"/>
      <c r="D45" s="103"/>
      <c r="E45" s="105"/>
      <c r="F45" s="80">
        <f t="shared" si="0"/>
        <v>0</v>
      </c>
      <c r="G45" s="80">
        <f t="shared" si="1"/>
        <v>0</v>
      </c>
      <c r="H45" s="80">
        <f t="shared" si="2"/>
        <v>0</v>
      </c>
      <c r="I45" s="33"/>
      <c r="J45" s="5"/>
    </row>
    <row r="46" spans="1:10">
      <c r="A46" s="5"/>
      <c r="B46" s="5"/>
      <c r="C46" s="103"/>
      <c r="D46" s="103"/>
      <c r="E46" s="105"/>
      <c r="F46" s="80">
        <f t="shared" si="0"/>
        <v>0</v>
      </c>
      <c r="G46" s="80">
        <f t="shared" si="1"/>
        <v>0</v>
      </c>
      <c r="H46" s="80">
        <f t="shared" si="2"/>
        <v>0</v>
      </c>
      <c r="I46" s="33"/>
      <c r="J46" s="5"/>
    </row>
    <row r="47" spans="1:10">
      <c r="A47" s="5"/>
      <c r="B47" s="5"/>
      <c r="C47" s="103"/>
      <c r="D47" s="103"/>
      <c r="E47" s="105"/>
      <c r="F47" s="80">
        <f t="shared" si="0"/>
        <v>0</v>
      </c>
      <c r="G47" s="80">
        <f t="shared" si="1"/>
        <v>0</v>
      </c>
      <c r="H47" s="80">
        <f t="shared" si="2"/>
        <v>0</v>
      </c>
      <c r="I47" s="33"/>
      <c r="J47" s="5"/>
    </row>
    <row r="48" spans="1:10">
      <c r="A48" s="5"/>
      <c r="B48" s="5"/>
      <c r="C48" s="103"/>
      <c r="D48" s="103"/>
      <c r="E48" s="105"/>
      <c r="F48" s="80">
        <f t="shared" si="0"/>
        <v>0</v>
      </c>
      <c r="G48" s="80">
        <f t="shared" si="1"/>
        <v>0</v>
      </c>
      <c r="H48" s="80">
        <f t="shared" si="2"/>
        <v>0</v>
      </c>
      <c r="I48" s="33"/>
      <c r="J48" s="5"/>
    </row>
    <row r="49" spans="1:10">
      <c r="A49" s="5"/>
      <c r="B49" s="5"/>
      <c r="C49" s="103"/>
      <c r="D49" s="103"/>
      <c r="E49" s="105"/>
      <c r="F49" s="80">
        <f t="shared" si="0"/>
        <v>0</v>
      </c>
      <c r="G49" s="80">
        <f t="shared" si="1"/>
        <v>0</v>
      </c>
      <c r="H49" s="80">
        <f t="shared" si="2"/>
        <v>0</v>
      </c>
      <c r="I49" s="33"/>
      <c r="J49" s="5"/>
    </row>
    <row r="50" spans="1:10">
      <c r="A50" s="5"/>
      <c r="B50" s="5"/>
      <c r="C50" s="103"/>
      <c r="D50" s="103"/>
      <c r="E50" s="105"/>
      <c r="F50" s="80">
        <f t="shared" si="0"/>
        <v>0</v>
      </c>
      <c r="G50" s="80">
        <f t="shared" si="1"/>
        <v>0</v>
      </c>
      <c r="H50" s="80">
        <f t="shared" si="2"/>
        <v>0</v>
      </c>
      <c r="I50" s="33"/>
      <c r="J50" s="5"/>
    </row>
    <row r="51" spans="1:10">
      <c r="A51" s="5"/>
      <c r="B51" s="5"/>
      <c r="C51" s="103"/>
      <c r="D51" s="103"/>
      <c r="E51" s="105"/>
      <c r="F51" s="80">
        <f t="shared" si="0"/>
        <v>0</v>
      </c>
      <c r="G51" s="80">
        <f t="shared" si="1"/>
        <v>0</v>
      </c>
      <c r="H51" s="80">
        <f t="shared" si="2"/>
        <v>0</v>
      </c>
      <c r="I51" s="33"/>
      <c r="J51" s="5"/>
    </row>
    <row r="52" spans="1:10">
      <c r="A52" s="5"/>
      <c r="B52" s="5"/>
      <c r="C52" s="103"/>
      <c r="D52" s="103"/>
      <c r="E52" s="105"/>
      <c r="F52" s="80">
        <f t="shared" si="0"/>
        <v>0</v>
      </c>
      <c r="G52" s="80">
        <f t="shared" si="1"/>
        <v>0</v>
      </c>
      <c r="H52" s="80">
        <f t="shared" si="2"/>
        <v>0</v>
      </c>
      <c r="I52" s="33"/>
      <c r="J52" s="5"/>
    </row>
    <row r="53" spans="1:10">
      <c r="A53" s="5"/>
      <c r="B53" s="5"/>
      <c r="C53" s="103"/>
      <c r="D53" s="103"/>
      <c r="E53" s="105"/>
      <c r="F53" s="80">
        <f t="shared" si="0"/>
        <v>0</v>
      </c>
      <c r="G53" s="80">
        <f t="shared" si="1"/>
        <v>0</v>
      </c>
      <c r="H53" s="80">
        <f t="shared" si="2"/>
        <v>0</v>
      </c>
      <c r="I53" s="33"/>
      <c r="J53" s="5"/>
    </row>
    <row r="54" spans="1:10">
      <c r="A54" s="5"/>
      <c r="B54" s="5"/>
      <c r="C54" s="103"/>
      <c r="D54" s="103"/>
      <c r="E54" s="105"/>
      <c r="F54" s="80">
        <f t="shared" si="0"/>
        <v>0</v>
      </c>
      <c r="G54" s="80">
        <f t="shared" si="1"/>
        <v>0</v>
      </c>
      <c r="H54" s="80">
        <f t="shared" si="2"/>
        <v>0</v>
      </c>
      <c r="I54" s="33"/>
      <c r="J54" s="5"/>
    </row>
    <row r="55" spans="1:10">
      <c r="A55" s="5"/>
      <c r="B55" s="5"/>
      <c r="C55" s="103"/>
      <c r="D55" s="103"/>
      <c r="E55" s="105"/>
      <c r="F55" s="80">
        <f t="shared" si="0"/>
        <v>0</v>
      </c>
      <c r="G55" s="80">
        <f t="shared" si="1"/>
        <v>0</v>
      </c>
      <c r="H55" s="80">
        <f t="shared" si="2"/>
        <v>0</v>
      </c>
      <c r="I55" s="33"/>
      <c r="J55" s="5"/>
    </row>
    <row r="56" spans="1:10">
      <c r="A56" s="5"/>
      <c r="B56" s="5"/>
      <c r="C56" s="103"/>
      <c r="D56" s="103"/>
      <c r="E56" s="105"/>
      <c r="F56" s="80">
        <f t="shared" si="0"/>
        <v>0</v>
      </c>
      <c r="G56" s="80">
        <f t="shared" si="1"/>
        <v>0</v>
      </c>
      <c r="H56" s="80">
        <f t="shared" si="2"/>
        <v>0</v>
      </c>
      <c r="I56" s="33"/>
      <c r="J56" s="5"/>
    </row>
    <row r="57" spans="1:10">
      <c r="A57" s="5"/>
      <c r="B57" s="5"/>
      <c r="C57" s="103"/>
      <c r="D57" s="103"/>
      <c r="E57" s="105"/>
      <c r="F57" s="80">
        <f t="shared" si="0"/>
        <v>0</v>
      </c>
      <c r="G57" s="80">
        <f t="shared" si="1"/>
        <v>0</v>
      </c>
      <c r="H57" s="80">
        <f t="shared" si="2"/>
        <v>0</v>
      </c>
      <c r="I57" s="33"/>
      <c r="J57" s="5"/>
    </row>
    <row r="58" spans="1:10">
      <c r="A58" s="5"/>
      <c r="B58" s="5"/>
      <c r="C58" s="103"/>
      <c r="D58" s="103"/>
      <c r="E58" s="105"/>
      <c r="F58" s="80">
        <f t="shared" si="0"/>
        <v>0</v>
      </c>
      <c r="G58" s="80">
        <f t="shared" si="1"/>
        <v>0</v>
      </c>
      <c r="H58" s="80">
        <f t="shared" si="2"/>
        <v>0</v>
      </c>
      <c r="I58" s="33"/>
      <c r="J58" s="5"/>
    </row>
    <row r="59" spans="1:10">
      <c r="A59" s="5"/>
      <c r="B59" s="5"/>
      <c r="C59" s="103"/>
      <c r="D59" s="103"/>
      <c r="E59" s="105"/>
      <c r="F59" s="80">
        <f t="shared" si="0"/>
        <v>0</v>
      </c>
      <c r="G59" s="80">
        <f t="shared" si="1"/>
        <v>0</v>
      </c>
      <c r="H59" s="80">
        <f t="shared" si="2"/>
        <v>0</v>
      </c>
      <c r="I59" s="33"/>
      <c r="J59" s="5"/>
    </row>
    <row r="60" spans="1:10">
      <c r="A60" s="5"/>
      <c r="B60" s="5"/>
      <c r="C60" s="103"/>
      <c r="D60" s="103"/>
      <c r="E60" s="105"/>
      <c r="F60" s="80">
        <f t="shared" si="0"/>
        <v>0</v>
      </c>
      <c r="G60" s="80">
        <f t="shared" si="1"/>
        <v>0</v>
      </c>
      <c r="H60" s="80">
        <f t="shared" si="2"/>
        <v>0</v>
      </c>
      <c r="I60" s="33"/>
      <c r="J60" s="5"/>
    </row>
    <row r="61" spans="1:10">
      <c r="A61" s="5"/>
      <c r="B61" s="5"/>
      <c r="C61" s="103"/>
      <c r="D61" s="103"/>
      <c r="E61" s="105"/>
      <c r="F61" s="80">
        <f t="shared" si="0"/>
        <v>0</v>
      </c>
      <c r="G61" s="80">
        <f t="shared" si="1"/>
        <v>0</v>
      </c>
      <c r="H61" s="80">
        <f t="shared" si="2"/>
        <v>0</v>
      </c>
      <c r="I61" s="33"/>
      <c r="J61" s="5"/>
    </row>
    <row r="62" spans="1:10">
      <c r="A62" s="5"/>
      <c r="B62" s="5"/>
      <c r="C62" s="103"/>
      <c r="D62" s="103"/>
      <c r="E62" s="105"/>
      <c r="F62" s="80">
        <f t="shared" si="0"/>
        <v>0</v>
      </c>
      <c r="G62" s="80">
        <f t="shared" si="1"/>
        <v>0</v>
      </c>
      <c r="H62" s="80">
        <f t="shared" si="2"/>
        <v>0</v>
      </c>
      <c r="I62" s="33"/>
      <c r="J62" s="5"/>
    </row>
    <row r="63" spans="1:10">
      <c r="A63" s="5"/>
      <c r="B63" s="5"/>
      <c r="C63" s="103"/>
      <c r="D63" s="103"/>
      <c r="E63" s="105"/>
      <c r="F63" s="80">
        <f t="shared" si="0"/>
        <v>0</v>
      </c>
      <c r="G63" s="80">
        <f t="shared" si="1"/>
        <v>0</v>
      </c>
      <c r="H63" s="80">
        <f t="shared" si="2"/>
        <v>0</v>
      </c>
      <c r="I63" s="33"/>
      <c r="J63" s="5"/>
    </row>
    <row r="64" spans="1:10">
      <c r="A64" s="5"/>
      <c r="B64" s="5"/>
      <c r="C64" s="103"/>
      <c r="D64" s="103"/>
      <c r="E64" s="105"/>
      <c r="F64" s="80">
        <f t="shared" si="0"/>
        <v>0</v>
      </c>
      <c r="G64" s="80">
        <f t="shared" si="1"/>
        <v>0</v>
      </c>
      <c r="H64" s="80">
        <f t="shared" si="2"/>
        <v>0</v>
      </c>
      <c r="I64" s="33"/>
      <c r="J64" s="5"/>
    </row>
    <row r="65" spans="1:10">
      <c r="A65" s="5"/>
      <c r="B65" s="5"/>
      <c r="C65" s="103"/>
      <c r="D65" s="103"/>
      <c r="E65" s="105"/>
      <c r="F65" s="80">
        <f t="shared" si="0"/>
        <v>0</v>
      </c>
      <c r="G65" s="80">
        <f t="shared" si="1"/>
        <v>0</v>
      </c>
      <c r="H65" s="80">
        <f t="shared" si="2"/>
        <v>0</v>
      </c>
      <c r="I65" s="33"/>
      <c r="J65" s="5"/>
    </row>
    <row r="66" spans="1:10">
      <c r="A66" s="5"/>
      <c r="B66" s="5"/>
      <c r="C66" s="103"/>
      <c r="D66" s="103"/>
      <c r="E66" s="105"/>
      <c r="F66" s="80">
        <f t="shared" si="0"/>
        <v>0</v>
      </c>
      <c r="G66" s="80">
        <f t="shared" si="1"/>
        <v>0</v>
      </c>
      <c r="H66" s="80">
        <f t="shared" si="2"/>
        <v>0</v>
      </c>
      <c r="I66" s="33"/>
      <c r="J66" s="5"/>
    </row>
    <row r="67" spans="1:10">
      <c r="A67" s="5"/>
      <c r="B67" s="5"/>
      <c r="C67" s="103"/>
      <c r="D67" s="103"/>
      <c r="E67" s="105"/>
      <c r="F67" s="80">
        <f t="shared" si="0"/>
        <v>0</v>
      </c>
      <c r="G67" s="80">
        <f t="shared" si="1"/>
        <v>0</v>
      </c>
      <c r="H67" s="80">
        <f t="shared" si="2"/>
        <v>0</v>
      </c>
      <c r="I67" s="33"/>
      <c r="J67" s="5"/>
    </row>
    <row r="68" spans="1:10">
      <c r="A68" s="5"/>
      <c r="B68" s="5"/>
      <c r="C68" s="103"/>
      <c r="D68" s="103"/>
      <c r="E68" s="105"/>
      <c r="F68" s="80">
        <f t="shared" si="0"/>
        <v>0</v>
      </c>
      <c r="G68" s="80">
        <f t="shared" si="1"/>
        <v>0</v>
      </c>
      <c r="H68" s="80">
        <f t="shared" si="2"/>
        <v>0</v>
      </c>
      <c r="I68" s="33"/>
      <c r="J68" s="5"/>
    </row>
    <row r="69" spans="1:10">
      <c r="A69" s="5"/>
      <c r="B69" s="5"/>
      <c r="C69" s="103"/>
      <c r="D69" s="103"/>
      <c r="E69" s="105"/>
      <c r="F69" s="80">
        <f t="shared" si="0"/>
        <v>0</v>
      </c>
      <c r="G69" s="80">
        <f t="shared" si="1"/>
        <v>0</v>
      </c>
      <c r="H69" s="80">
        <f t="shared" si="2"/>
        <v>0</v>
      </c>
      <c r="I69" s="33"/>
      <c r="J69" s="5"/>
    </row>
    <row r="70" spans="1:10">
      <c r="A70" s="5"/>
      <c r="B70" s="5"/>
      <c r="C70" s="103"/>
      <c r="D70" s="103"/>
      <c r="E70" s="105"/>
      <c r="F70" s="80">
        <f t="shared" si="0"/>
        <v>0</v>
      </c>
      <c r="G70" s="80">
        <f t="shared" si="1"/>
        <v>0</v>
      </c>
      <c r="H70" s="80">
        <f t="shared" si="2"/>
        <v>0</v>
      </c>
      <c r="I70" s="33"/>
      <c r="J70" s="5"/>
    </row>
    <row r="71" spans="1:10">
      <c r="A71" s="5"/>
      <c r="B71" s="5"/>
      <c r="C71" s="103"/>
      <c r="D71" s="103"/>
      <c r="E71" s="105"/>
      <c r="F71" s="80">
        <f t="shared" si="0"/>
        <v>0</v>
      </c>
      <c r="G71" s="80">
        <f t="shared" si="1"/>
        <v>0</v>
      </c>
      <c r="H71" s="80">
        <f t="shared" si="2"/>
        <v>0</v>
      </c>
      <c r="I71" s="33"/>
      <c r="J71" s="5"/>
    </row>
    <row r="72" spans="1:10">
      <c r="A72" s="5"/>
      <c r="B72" s="5"/>
      <c r="C72" s="103"/>
      <c r="D72" s="103"/>
      <c r="E72" s="105"/>
      <c r="F72" s="80">
        <f t="shared" si="0"/>
        <v>0</v>
      </c>
      <c r="G72" s="80">
        <f t="shared" si="1"/>
        <v>0</v>
      </c>
      <c r="H72" s="80">
        <f t="shared" si="2"/>
        <v>0</v>
      </c>
      <c r="I72" s="33"/>
      <c r="J72" s="5"/>
    </row>
    <row r="73" spans="1:10">
      <c r="A73" s="5"/>
      <c r="B73" s="5"/>
      <c r="C73" s="103"/>
      <c r="D73" s="103"/>
      <c r="E73" s="105"/>
      <c r="F73" s="80">
        <f t="shared" si="0"/>
        <v>0</v>
      </c>
      <c r="G73" s="80">
        <f t="shared" si="1"/>
        <v>0</v>
      </c>
      <c r="H73" s="80">
        <f t="shared" si="2"/>
        <v>0</v>
      </c>
      <c r="I73" s="33"/>
      <c r="J73" s="5"/>
    </row>
    <row r="74" spans="1:10">
      <c r="A74" s="5"/>
      <c r="B74" s="5"/>
      <c r="C74" s="103"/>
      <c r="D74" s="103"/>
      <c r="E74" s="105"/>
      <c r="F74" s="80">
        <f t="shared" si="0"/>
        <v>0</v>
      </c>
      <c r="G74" s="80">
        <f t="shared" si="1"/>
        <v>0</v>
      </c>
      <c r="H74" s="80">
        <f t="shared" si="2"/>
        <v>0</v>
      </c>
      <c r="I74" s="33"/>
      <c r="J74" s="5"/>
    </row>
    <row r="75" spans="1:10">
      <c r="A75" s="5"/>
      <c r="B75" s="5"/>
      <c r="C75" s="103"/>
      <c r="D75" s="103"/>
      <c r="E75" s="105"/>
      <c r="F75" s="80">
        <f t="shared" si="0"/>
        <v>0</v>
      </c>
      <c r="G75" s="80">
        <f t="shared" si="1"/>
        <v>0</v>
      </c>
      <c r="H75" s="80">
        <f t="shared" si="2"/>
        <v>0</v>
      </c>
      <c r="I75" s="33"/>
      <c r="J75" s="5"/>
    </row>
    <row r="76" spans="1:10">
      <c r="A76" s="5"/>
      <c r="B76" s="5"/>
      <c r="C76" s="103"/>
      <c r="D76" s="103"/>
      <c r="E76" s="105"/>
      <c r="F76" s="80">
        <f t="shared" si="0"/>
        <v>0</v>
      </c>
      <c r="G76" s="80">
        <f t="shared" si="1"/>
        <v>0</v>
      </c>
      <c r="H76" s="80">
        <f t="shared" si="2"/>
        <v>0</v>
      </c>
      <c r="I76" s="33"/>
      <c r="J76" s="5"/>
    </row>
    <row r="77" spans="1:10">
      <c r="A77" s="5"/>
      <c r="B77" s="5"/>
      <c r="C77" s="103"/>
      <c r="D77" s="103"/>
      <c r="E77" s="105"/>
      <c r="F77" s="80">
        <f t="shared" si="0"/>
        <v>0</v>
      </c>
      <c r="G77" s="80">
        <f t="shared" si="1"/>
        <v>0</v>
      </c>
      <c r="H77" s="80">
        <f t="shared" si="2"/>
        <v>0</v>
      </c>
      <c r="I77" s="33"/>
      <c r="J77" s="5"/>
    </row>
    <row r="78" spans="1:10">
      <c r="A78" s="5"/>
      <c r="B78" s="5"/>
      <c r="C78" s="103"/>
      <c r="D78" s="103"/>
      <c r="E78" s="105"/>
      <c r="F78" s="80">
        <f t="shared" si="0"/>
        <v>0</v>
      </c>
      <c r="G78" s="80">
        <f t="shared" si="1"/>
        <v>0</v>
      </c>
      <c r="H78" s="80">
        <f t="shared" si="2"/>
        <v>0</v>
      </c>
      <c r="I78" s="33"/>
      <c r="J78" s="5"/>
    </row>
    <row r="79" spans="1:10">
      <c r="A79" s="5"/>
      <c r="B79" s="5"/>
      <c r="C79" s="103"/>
      <c r="D79" s="103"/>
      <c r="E79" s="105"/>
      <c r="F79" s="80">
        <f t="shared" ref="F79:F142" si="3">IF(G$11="JA",$D$9*E79,(D$9+D$11)*E79)</f>
        <v>0</v>
      </c>
      <c r="G79" s="80">
        <f t="shared" ref="G79:G142" si="4">IF(G$11="JA",D$11*E79,"")</f>
        <v>0</v>
      </c>
      <c r="H79" s="80">
        <f t="shared" ref="H79:H142" si="5">IF(G$11="JA",F79+G79,"")</f>
        <v>0</v>
      </c>
      <c r="I79" s="33"/>
      <c r="J79" s="5"/>
    </row>
    <row r="80" spans="1:10">
      <c r="A80" s="5"/>
      <c r="B80" s="5"/>
      <c r="C80" s="103"/>
      <c r="D80" s="103"/>
      <c r="E80" s="105"/>
      <c r="F80" s="80">
        <f t="shared" si="3"/>
        <v>0</v>
      </c>
      <c r="G80" s="80">
        <f t="shared" si="4"/>
        <v>0</v>
      </c>
      <c r="H80" s="80">
        <f t="shared" si="5"/>
        <v>0</v>
      </c>
      <c r="I80" s="33"/>
      <c r="J80" s="5"/>
    </row>
    <row r="81" spans="1:10">
      <c r="A81" s="5"/>
      <c r="B81" s="5"/>
      <c r="C81" s="103"/>
      <c r="D81" s="103"/>
      <c r="E81" s="105"/>
      <c r="F81" s="80">
        <f t="shared" si="3"/>
        <v>0</v>
      </c>
      <c r="G81" s="80">
        <f t="shared" si="4"/>
        <v>0</v>
      </c>
      <c r="H81" s="80">
        <f t="shared" si="5"/>
        <v>0</v>
      </c>
      <c r="I81" s="33"/>
      <c r="J81" s="5"/>
    </row>
    <row r="82" spans="1:10">
      <c r="A82" s="5"/>
      <c r="B82" s="5"/>
      <c r="C82" s="103"/>
      <c r="D82" s="103"/>
      <c r="E82" s="105"/>
      <c r="F82" s="80">
        <f t="shared" si="3"/>
        <v>0</v>
      </c>
      <c r="G82" s="80">
        <f t="shared" si="4"/>
        <v>0</v>
      </c>
      <c r="H82" s="80">
        <f t="shared" si="5"/>
        <v>0</v>
      </c>
      <c r="I82" s="33"/>
      <c r="J82" s="5"/>
    </row>
    <row r="83" spans="1:10">
      <c r="A83" s="5"/>
      <c r="B83" s="5"/>
      <c r="C83" s="103"/>
      <c r="D83" s="103"/>
      <c r="E83" s="105"/>
      <c r="F83" s="80">
        <f t="shared" si="3"/>
        <v>0</v>
      </c>
      <c r="G83" s="80">
        <f t="shared" si="4"/>
        <v>0</v>
      </c>
      <c r="H83" s="80">
        <f t="shared" si="5"/>
        <v>0</v>
      </c>
      <c r="I83" s="33"/>
      <c r="J83" s="5"/>
    </row>
    <row r="84" spans="1:10">
      <c r="A84" s="5"/>
      <c r="B84" s="5"/>
      <c r="C84" s="103"/>
      <c r="D84" s="103"/>
      <c r="E84" s="105"/>
      <c r="F84" s="80">
        <f t="shared" si="3"/>
        <v>0</v>
      </c>
      <c r="G84" s="80">
        <f t="shared" si="4"/>
        <v>0</v>
      </c>
      <c r="H84" s="80">
        <f t="shared" si="5"/>
        <v>0</v>
      </c>
      <c r="I84" s="33"/>
      <c r="J84" s="5"/>
    </row>
    <row r="85" spans="1:10">
      <c r="A85" s="5"/>
      <c r="B85" s="5"/>
      <c r="C85" s="103"/>
      <c r="D85" s="103"/>
      <c r="E85" s="105"/>
      <c r="F85" s="80">
        <f t="shared" si="3"/>
        <v>0</v>
      </c>
      <c r="G85" s="80">
        <f t="shared" si="4"/>
        <v>0</v>
      </c>
      <c r="H85" s="80">
        <f t="shared" si="5"/>
        <v>0</v>
      </c>
      <c r="I85" s="33"/>
      <c r="J85" s="5"/>
    </row>
    <row r="86" spans="1:10">
      <c r="A86" s="5"/>
      <c r="B86" s="5"/>
      <c r="C86" s="103"/>
      <c r="D86" s="103"/>
      <c r="E86" s="105"/>
      <c r="F86" s="80">
        <f t="shared" si="3"/>
        <v>0</v>
      </c>
      <c r="G86" s="80">
        <f t="shared" si="4"/>
        <v>0</v>
      </c>
      <c r="H86" s="80">
        <f t="shared" si="5"/>
        <v>0</v>
      </c>
      <c r="I86" s="33"/>
      <c r="J86" s="5"/>
    </row>
    <row r="87" spans="1:10">
      <c r="A87" s="5"/>
      <c r="B87" s="5"/>
      <c r="C87" s="103"/>
      <c r="D87" s="103"/>
      <c r="E87" s="105"/>
      <c r="F87" s="80">
        <f t="shared" si="3"/>
        <v>0</v>
      </c>
      <c r="G87" s="80">
        <f t="shared" si="4"/>
        <v>0</v>
      </c>
      <c r="H87" s="80">
        <f t="shared" si="5"/>
        <v>0</v>
      </c>
      <c r="I87" s="33"/>
      <c r="J87" s="5"/>
    </row>
    <row r="88" spans="1:10">
      <c r="A88" s="5"/>
      <c r="B88" s="5"/>
      <c r="C88" s="103"/>
      <c r="D88" s="103"/>
      <c r="E88" s="105"/>
      <c r="F88" s="80">
        <f t="shared" si="3"/>
        <v>0</v>
      </c>
      <c r="G88" s="80">
        <f t="shared" si="4"/>
        <v>0</v>
      </c>
      <c r="H88" s="80">
        <f t="shared" si="5"/>
        <v>0</v>
      </c>
      <c r="I88" s="33"/>
      <c r="J88" s="5"/>
    </row>
    <row r="89" spans="1:10">
      <c r="A89" s="5"/>
      <c r="B89" s="5"/>
      <c r="C89" s="103"/>
      <c r="D89" s="103"/>
      <c r="E89" s="105"/>
      <c r="F89" s="80">
        <f t="shared" si="3"/>
        <v>0</v>
      </c>
      <c r="G89" s="80">
        <f t="shared" si="4"/>
        <v>0</v>
      </c>
      <c r="H89" s="80">
        <f t="shared" si="5"/>
        <v>0</v>
      </c>
      <c r="I89" s="33"/>
      <c r="J89" s="5"/>
    </row>
    <row r="90" spans="1:10">
      <c r="A90" s="5"/>
      <c r="B90" s="5"/>
      <c r="C90" s="103"/>
      <c r="D90" s="103"/>
      <c r="E90" s="105"/>
      <c r="F90" s="80">
        <f t="shared" si="3"/>
        <v>0</v>
      </c>
      <c r="G90" s="80">
        <f t="shared" si="4"/>
        <v>0</v>
      </c>
      <c r="H90" s="80">
        <f t="shared" si="5"/>
        <v>0</v>
      </c>
      <c r="I90" s="33"/>
      <c r="J90" s="5"/>
    </row>
    <row r="91" spans="1:10">
      <c r="A91" s="5"/>
      <c r="B91" s="5"/>
      <c r="C91" s="103"/>
      <c r="D91" s="103"/>
      <c r="E91" s="105"/>
      <c r="F91" s="80">
        <f t="shared" si="3"/>
        <v>0</v>
      </c>
      <c r="G91" s="80">
        <f t="shared" si="4"/>
        <v>0</v>
      </c>
      <c r="H91" s="80">
        <f t="shared" si="5"/>
        <v>0</v>
      </c>
      <c r="I91" s="33"/>
      <c r="J91" s="5"/>
    </row>
    <row r="92" spans="1:10">
      <c r="A92" s="5"/>
      <c r="B92" s="5"/>
      <c r="C92" s="103"/>
      <c r="D92" s="103"/>
      <c r="E92" s="105"/>
      <c r="F92" s="80">
        <f t="shared" si="3"/>
        <v>0</v>
      </c>
      <c r="G92" s="80">
        <f t="shared" si="4"/>
        <v>0</v>
      </c>
      <c r="H92" s="80">
        <f t="shared" si="5"/>
        <v>0</v>
      </c>
      <c r="I92" s="33"/>
      <c r="J92" s="5"/>
    </row>
    <row r="93" spans="1:10">
      <c r="A93" s="5"/>
      <c r="B93" s="5"/>
      <c r="C93" s="103"/>
      <c r="D93" s="103"/>
      <c r="E93" s="105"/>
      <c r="F93" s="80">
        <f t="shared" si="3"/>
        <v>0</v>
      </c>
      <c r="G93" s="80">
        <f t="shared" si="4"/>
        <v>0</v>
      </c>
      <c r="H93" s="80">
        <f t="shared" si="5"/>
        <v>0</v>
      </c>
      <c r="I93" s="33"/>
      <c r="J93" s="5"/>
    </row>
    <row r="94" spans="1:10">
      <c r="A94" s="5"/>
      <c r="B94" s="5"/>
      <c r="C94" s="103"/>
      <c r="D94" s="103"/>
      <c r="E94" s="105"/>
      <c r="F94" s="80">
        <f t="shared" si="3"/>
        <v>0</v>
      </c>
      <c r="G94" s="80">
        <f t="shared" si="4"/>
        <v>0</v>
      </c>
      <c r="H94" s="80">
        <f t="shared" si="5"/>
        <v>0</v>
      </c>
      <c r="I94" s="33"/>
      <c r="J94" s="5"/>
    </row>
    <row r="95" spans="1:10">
      <c r="A95" s="5"/>
      <c r="B95" s="5"/>
      <c r="C95" s="103"/>
      <c r="D95" s="103"/>
      <c r="E95" s="105"/>
      <c r="F95" s="80">
        <f t="shared" si="3"/>
        <v>0</v>
      </c>
      <c r="G95" s="80">
        <f t="shared" si="4"/>
        <v>0</v>
      </c>
      <c r="H95" s="80">
        <f t="shared" si="5"/>
        <v>0</v>
      </c>
      <c r="I95" s="33"/>
      <c r="J95" s="5"/>
    </row>
    <row r="96" spans="1:10">
      <c r="A96" s="5"/>
      <c r="B96" s="5"/>
      <c r="C96" s="103"/>
      <c r="D96" s="103"/>
      <c r="E96" s="105"/>
      <c r="F96" s="80">
        <f t="shared" si="3"/>
        <v>0</v>
      </c>
      <c r="G96" s="80">
        <f t="shared" si="4"/>
        <v>0</v>
      </c>
      <c r="H96" s="80">
        <f t="shared" si="5"/>
        <v>0</v>
      </c>
      <c r="I96" s="33"/>
      <c r="J96" s="5"/>
    </row>
    <row r="97" spans="1:10">
      <c r="A97" s="5"/>
      <c r="B97" s="5"/>
      <c r="C97" s="103"/>
      <c r="D97" s="103"/>
      <c r="E97" s="105"/>
      <c r="F97" s="80">
        <f t="shared" si="3"/>
        <v>0</v>
      </c>
      <c r="G97" s="80">
        <f t="shared" si="4"/>
        <v>0</v>
      </c>
      <c r="H97" s="80">
        <f t="shared" si="5"/>
        <v>0</v>
      </c>
      <c r="I97" s="33"/>
      <c r="J97" s="5"/>
    </row>
    <row r="98" spans="1:10">
      <c r="A98" s="5"/>
      <c r="B98" s="5"/>
      <c r="C98" s="103"/>
      <c r="D98" s="103"/>
      <c r="E98" s="105"/>
      <c r="F98" s="80">
        <f t="shared" si="3"/>
        <v>0</v>
      </c>
      <c r="G98" s="80">
        <f t="shared" si="4"/>
        <v>0</v>
      </c>
      <c r="H98" s="80">
        <f t="shared" si="5"/>
        <v>0</v>
      </c>
      <c r="I98" s="33"/>
      <c r="J98" s="5"/>
    </row>
    <row r="99" spans="1:10">
      <c r="A99" s="5"/>
      <c r="B99" s="5"/>
      <c r="C99" s="103"/>
      <c r="D99" s="103"/>
      <c r="E99" s="105"/>
      <c r="F99" s="80">
        <f t="shared" si="3"/>
        <v>0</v>
      </c>
      <c r="G99" s="80">
        <f t="shared" si="4"/>
        <v>0</v>
      </c>
      <c r="H99" s="80">
        <f t="shared" si="5"/>
        <v>0</v>
      </c>
      <c r="I99" s="33"/>
      <c r="J99" s="5"/>
    </row>
    <row r="100" spans="1:10">
      <c r="A100" s="5"/>
      <c r="B100" s="5"/>
      <c r="C100" s="103"/>
      <c r="D100" s="103"/>
      <c r="E100" s="105"/>
      <c r="F100" s="80">
        <f t="shared" si="3"/>
        <v>0</v>
      </c>
      <c r="G100" s="80">
        <f t="shared" si="4"/>
        <v>0</v>
      </c>
      <c r="H100" s="80">
        <f t="shared" si="5"/>
        <v>0</v>
      </c>
      <c r="I100" s="33"/>
      <c r="J100" s="5"/>
    </row>
    <row r="101" spans="1:10">
      <c r="A101" s="5"/>
      <c r="B101" s="5"/>
      <c r="C101" s="103"/>
      <c r="D101" s="103"/>
      <c r="E101" s="105"/>
      <c r="F101" s="80">
        <f t="shared" si="3"/>
        <v>0</v>
      </c>
      <c r="G101" s="80">
        <f t="shared" si="4"/>
        <v>0</v>
      </c>
      <c r="H101" s="80">
        <f t="shared" si="5"/>
        <v>0</v>
      </c>
      <c r="I101" s="33"/>
      <c r="J101" s="5"/>
    </row>
    <row r="102" spans="1:10">
      <c r="A102" s="5"/>
      <c r="B102" s="5"/>
      <c r="C102" s="103"/>
      <c r="D102" s="103"/>
      <c r="E102" s="105"/>
      <c r="F102" s="80">
        <f t="shared" si="3"/>
        <v>0</v>
      </c>
      <c r="G102" s="80">
        <f t="shared" si="4"/>
        <v>0</v>
      </c>
      <c r="H102" s="80">
        <f t="shared" si="5"/>
        <v>0</v>
      </c>
      <c r="I102" s="33"/>
      <c r="J102" s="5"/>
    </row>
    <row r="103" spans="1:10">
      <c r="A103" s="5"/>
      <c r="B103" s="5"/>
      <c r="C103" s="103"/>
      <c r="D103" s="103"/>
      <c r="E103" s="105"/>
      <c r="F103" s="80">
        <f t="shared" si="3"/>
        <v>0</v>
      </c>
      <c r="G103" s="80">
        <f t="shared" si="4"/>
        <v>0</v>
      </c>
      <c r="H103" s="80">
        <f t="shared" si="5"/>
        <v>0</v>
      </c>
      <c r="I103" s="33"/>
      <c r="J103" s="5"/>
    </row>
    <row r="104" spans="1:10">
      <c r="A104" s="5"/>
      <c r="B104" s="5"/>
      <c r="C104" s="103"/>
      <c r="D104" s="103"/>
      <c r="E104" s="105"/>
      <c r="F104" s="80">
        <f t="shared" si="3"/>
        <v>0</v>
      </c>
      <c r="G104" s="80">
        <f t="shared" si="4"/>
        <v>0</v>
      </c>
      <c r="H104" s="80">
        <f t="shared" si="5"/>
        <v>0</v>
      </c>
      <c r="I104" s="33"/>
      <c r="J104" s="5"/>
    </row>
    <row r="105" spans="1:10">
      <c r="A105" s="5"/>
      <c r="B105" s="5"/>
      <c r="C105" s="103"/>
      <c r="D105" s="103"/>
      <c r="E105" s="105"/>
      <c r="F105" s="80">
        <f t="shared" si="3"/>
        <v>0</v>
      </c>
      <c r="G105" s="80">
        <f t="shared" si="4"/>
        <v>0</v>
      </c>
      <c r="H105" s="80">
        <f t="shared" si="5"/>
        <v>0</v>
      </c>
      <c r="I105" s="33"/>
      <c r="J105" s="5"/>
    </row>
    <row r="106" spans="1:10">
      <c r="A106" s="5"/>
      <c r="B106" s="5"/>
      <c r="C106" s="103"/>
      <c r="D106" s="103"/>
      <c r="E106" s="105"/>
      <c r="F106" s="80">
        <f t="shared" si="3"/>
        <v>0</v>
      </c>
      <c r="G106" s="80">
        <f t="shared" si="4"/>
        <v>0</v>
      </c>
      <c r="H106" s="80">
        <f t="shared" si="5"/>
        <v>0</v>
      </c>
      <c r="I106" s="33"/>
      <c r="J106" s="5"/>
    </row>
    <row r="107" spans="1:10">
      <c r="A107" s="5"/>
      <c r="B107" s="5"/>
      <c r="C107" s="103"/>
      <c r="D107" s="103"/>
      <c r="E107" s="105"/>
      <c r="F107" s="80">
        <f t="shared" si="3"/>
        <v>0</v>
      </c>
      <c r="G107" s="80">
        <f t="shared" si="4"/>
        <v>0</v>
      </c>
      <c r="H107" s="80">
        <f t="shared" si="5"/>
        <v>0</v>
      </c>
      <c r="I107" s="33"/>
      <c r="J107" s="5"/>
    </row>
    <row r="108" spans="1:10">
      <c r="A108" s="5"/>
      <c r="B108" s="5"/>
      <c r="C108" s="103"/>
      <c r="D108" s="103"/>
      <c r="E108" s="105"/>
      <c r="F108" s="80">
        <f t="shared" si="3"/>
        <v>0</v>
      </c>
      <c r="G108" s="80">
        <f t="shared" si="4"/>
        <v>0</v>
      </c>
      <c r="H108" s="80">
        <f t="shared" si="5"/>
        <v>0</v>
      </c>
      <c r="I108" s="33"/>
      <c r="J108" s="5"/>
    </row>
    <row r="109" spans="1:10">
      <c r="A109" s="5"/>
      <c r="B109" s="5"/>
      <c r="C109" s="103"/>
      <c r="D109" s="103"/>
      <c r="E109" s="105"/>
      <c r="F109" s="80">
        <f t="shared" si="3"/>
        <v>0</v>
      </c>
      <c r="G109" s="80">
        <f t="shared" si="4"/>
        <v>0</v>
      </c>
      <c r="H109" s="80">
        <f t="shared" si="5"/>
        <v>0</v>
      </c>
      <c r="I109" s="33"/>
      <c r="J109" s="5"/>
    </row>
    <row r="110" spans="1:10">
      <c r="A110" s="5"/>
      <c r="B110" s="5"/>
      <c r="C110" s="103"/>
      <c r="D110" s="103"/>
      <c r="E110" s="105"/>
      <c r="F110" s="80">
        <f t="shared" si="3"/>
        <v>0</v>
      </c>
      <c r="G110" s="80">
        <f t="shared" si="4"/>
        <v>0</v>
      </c>
      <c r="H110" s="80">
        <f t="shared" si="5"/>
        <v>0</v>
      </c>
      <c r="I110" s="33"/>
      <c r="J110" s="5"/>
    </row>
    <row r="111" spans="1:10">
      <c r="A111" s="5"/>
      <c r="B111" s="5"/>
      <c r="C111" s="103"/>
      <c r="D111" s="103"/>
      <c r="E111" s="105"/>
      <c r="F111" s="80">
        <f t="shared" si="3"/>
        <v>0</v>
      </c>
      <c r="G111" s="80">
        <f t="shared" si="4"/>
        <v>0</v>
      </c>
      <c r="H111" s="80">
        <f t="shared" si="5"/>
        <v>0</v>
      </c>
      <c r="I111" s="33"/>
      <c r="J111" s="5"/>
    </row>
    <row r="112" spans="1:10">
      <c r="A112" s="5"/>
      <c r="B112" s="5"/>
      <c r="C112" s="103"/>
      <c r="D112" s="103"/>
      <c r="E112" s="105"/>
      <c r="F112" s="80">
        <f t="shared" si="3"/>
        <v>0</v>
      </c>
      <c r="G112" s="80">
        <f t="shared" si="4"/>
        <v>0</v>
      </c>
      <c r="H112" s="80">
        <f t="shared" si="5"/>
        <v>0</v>
      </c>
      <c r="I112" s="33"/>
      <c r="J112" s="5"/>
    </row>
    <row r="113" spans="1:10">
      <c r="A113" s="5"/>
      <c r="B113" s="5"/>
      <c r="C113" s="103"/>
      <c r="D113" s="103"/>
      <c r="E113" s="105"/>
      <c r="F113" s="80">
        <f t="shared" si="3"/>
        <v>0</v>
      </c>
      <c r="G113" s="80">
        <f t="shared" si="4"/>
        <v>0</v>
      </c>
      <c r="H113" s="80">
        <f t="shared" si="5"/>
        <v>0</v>
      </c>
      <c r="I113" s="33"/>
      <c r="J113" s="5"/>
    </row>
    <row r="114" spans="1:10">
      <c r="A114" s="5"/>
      <c r="B114" s="5"/>
      <c r="C114" s="103"/>
      <c r="D114" s="103"/>
      <c r="E114" s="105"/>
      <c r="F114" s="80">
        <f t="shared" si="3"/>
        <v>0</v>
      </c>
      <c r="G114" s="80">
        <f t="shared" si="4"/>
        <v>0</v>
      </c>
      <c r="H114" s="80">
        <f t="shared" si="5"/>
        <v>0</v>
      </c>
      <c r="I114" s="33"/>
      <c r="J114" s="5"/>
    </row>
    <row r="115" spans="1:10">
      <c r="A115" s="5"/>
      <c r="B115" s="5"/>
      <c r="C115" s="103"/>
      <c r="D115" s="103"/>
      <c r="E115" s="105"/>
      <c r="F115" s="80">
        <f t="shared" si="3"/>
        <v>0</v>
      </c>
      <c r="G115" s="80">
        <f t="shared" si="4"/>
        <v>0</v>
      </c>
      <c r="H115" s="80">
        <f t="shared" si="5"/>
        <v>0</v>
      </c>
      <c r="I115" s="33"/>
      <c r="J115" s="5"/>
    </row>
    <row r="116" spans="1:10">
      <c r="A116" s="5"/>
      <c r="B116" s="5"/>
      <c r="C116" s="103"/>
      <c r="D116" s="103"/>
      <c r="E116" s="105"/>
      <c r="F116" s="80">
        <f t="shared" si="3"/>
        <v>0</v>
      </c>
      <c r="G116" s="80">
        <f t="shared" si="4"/>
        <v>0</v>
      </c>
      <c r="H116" s="80">
        <f t="shared" si="5"/>
        <v>0</v>
      </c>
      <c r="I116" s="33"/>
      <c r="J116" s="5"/>
    </row>
    <row r="117" spans="1:10">
      <c r="A117" s="5"/>
      <c r="B117" s="5"/>
      <c r="C117" s="103"/>
      <c r="D117" s="103"/>
      <c r="E117" s="105"/>
      <c r="F117" s="80">
        <f t="shared" si="3"/>
        <v>0</v>
      </c>
      <c r="G117" s="80">
        <f t="shared" si="4"/>
        <v>0</v>
      </c>
      <c r="H117" s="80">
        <f t="shared" si="5"/>
        <v>0</v>
      </c>
      <c r="I117" s="33"/>
      <c r="J117" s="5"/>
    </row>
    <row r="118" spans="1:10">
      <c r="A118" s="5"/>
      <c r="B118" s="5"/>
      <c r="C118" s="103"/>
      <c r="D118" s="103"/>
      <c r="E118" s="105"/>
      <c r="F118" s="80">
        <f t="shared" si="3"/>
        <v>0</v>
      </c>
      <c r="G118" s="80">
        <f t="shared" si="4"/>
        <v>0</v>
      </c>
      <c r="H118" s="80">
        <f t="shared" si="5"/>
        <v>0</v>
      </c>
      <c r="I118" s="33"/>
      <c r="J118" s="5"/>
    </row>
    <row r="119" spans="1:10">
      <c r="A119" s="5"/>
      <c r="B119" s="5"/>
      <c r="C119" s="103"/>
      <c r="D119" s="103"/>
      <c r="E119" s="105"/>
      <c r="F119" s="80">
        <f t="shared" si="3"/>
        <v>0</v>
      </c>
      <c r="G119" s="80">
        <f t="shared" si="4"/>
        <v>0</v>
      </c>
      <c r="H119" s="80">
        <f t="shared" si="5"/>
        <v>0</v>
      </c>
      <c r="I119" s="33"/>
      <c r="J119" s="5"/>
    </row>
    <row r="120" spans="1:10">
      <c r="A120" s="5"/>
      <c r="B120" s="5"/>
      <c r="C120" s="103"/>
      <c r="D120" s="103"/>
      <c r="E120" s="105"/>
      <c r="F120" s="80">
        <f t="shared" si="3"/>
        <v>0</v>
      </c>
      <c r="G120" s="80">
        <f t="shared" si="4"/>
        <v>0</v>
      </c>
      <c r="H120" s="80">
        <f t="shared" si="5"/>
        <v>0</v>
      </c>
      <c r="I120" s="33"/>
      <c r="J120" s="5"/>
    </row>
    <row r="121" spans="1:10">
      <c r="A121" s="5"/>
      <c r="B121" s="5"/>
      <c r="C121" s="103"/>
      <c r="D121" s="103"/>
      <c r="E121" s="105"/>
      <c r="F121" s="80">
        <f t="shared" si="3"/>
        <v>0</v>
      </c>
      <c r="G121" s="80">
        <f t="shared" si="4"/>
        <v>0</v>
      </c>
      <c r="H121" s="80">
        <f t="shared" si="5"/>
        <v>0</v>
      </c>
      <c r="I121" s="33"/>
      <c r="J121" s="5"/>
    </row>
    <row r="122" spans="1:10">
      <c r="A122" s="5"/>
      <c r="B122" s="5"/>
      <c r="C122" s="103"/>
      <c r="D122" s="103"/>
      <c r="E122" s="105"/>
      <c r="F122" s="80">
        <f t="shared" si="3"/>
        <v>0</v>
      </c>
      <c r="G122" s="80">
        <f t="shared" si="4"/>
        <v>0</v>
      </c>
      <c r="H122" s="80">
        <f t="shared" si="5"/>
        <v>0</v>
      </c>
      <c r="I122" s="33"/>
      <c r="J122" s="5"/>
    </row>
    <row r="123" spans="1:10">
      <c r="A123" s="5"/>
      <c r="B123" s="5"/>
      <c r="C123" s="103"/>
      <c r="D123" s="103"/>
      <c r="E123" s="105"/>
      <c r="F123" s="80">
        <f t="shared" si="3"/>
        <v>0</v>
      </c>
      <c r="G123" s="80">
        <f t="shared" si="4"/>
        <v>0</v>
      </c>
      <c r="H123" s="80">
        <f t="shared" si="5"/>
        <v>0</v>
      </c>
      <c r="I123" s="33"/>
      <c r="J123" s="5"/>
    </row>
    <row r="124" spans="1:10">
      <c r="A124" s="5"/>
      <c r="B124" s="5"/>
      <c r="C124" s="103"/>
      <c r="D124" s="103"/>
      <c r="E124" s="105"/>
      <c r="F124" s="80">
        <f t="shared" si="3"/>
        <v>0</v>
      </c>
      <c r="G124" s="80">
        <f t="shared" si="4"/>
        <v>0</v>
      </c>
      <c r="H124" s="80">
        <f t="shared" si="5"/>
        <v>0</v>
      </c>
      <c r="I124" s="33"/>
      <c r="J124" s="5"/>
    </row>
    <row r="125" spans="1:10">
      <c r="A125" s="5"/>
      <c r="B125" s="5"/>
      <c r="C125" s="103"/>
      <c r="D125" s="103"/>
      <c r="E125" s="105"/>
      <c r="F125" s="80">
        <f t="shared" si="3"/>
        <v>0</v>
      </c>
      <c r="G125" s="80">
        <f t="shared" si="4"/>
        <v>0</v>
      </c>
      <c r="H125" s="80">
        <f t="shared" si="5"/>
        <v>0</v>
      </c>
      <c r="I125" s="33"/>
      <c r="J125" s="5"/>
    </row>
    <row r="126" spans="1:10">
      <c r="A126" s="5"/>
      <c r="B126" s="5"/>
      <c r="C126" s="103"/>
      <c r="D126" s="103"/>
      <c r="E126" s="105"/>
      <c r="F126" s="80">
        <f t="shared" si="3"/>
        <v>0</v>
      </c>
      <c r="G126" s="80">
        <f t="shared" si="4"/>
        <v>0</v>
      </c>
      <c r="H126" s="80">
        <f t="shared" si="5"/>
        <v>0</v>
      </c>
      <c r="I126" s="33"/>
      <c r="J126" s="5"/>
    </row>
    <row r="127" spans="1:10">
      <c r="A127" s="5"/>
      <c r="B127" s="5"/>
      <c r="C127" s="103"/>
      <c r="D127" s="103"/>
      <c r="E127" s="105"/>
      <c r="F127" s="80">
        <f t="shared" si="3"/>
        <v>0</v>
      </c>
      <c r="G127" s="80">
        <f t="shared" si="4"/>
        <v>0</v>
      </c>
      <c r="H127" s="80">
        <f t="shared" si="5"/>
        <v>0</v>
      </c>
      <c r="I127" s="33"/>
      <c r="J127" s="5"/>
    </row>
    <row r="128" spans="1:10">
      <c r="A128" s="5"/>
      <c r="B128" s="5"/>
      <c r="C128" s="103"/>
      <c r="D128" s="103"/>
      <c r="E128" s="105"/>
      <c r="F128" s="80">
        <f t="shared" si="3"/>
        <v>0</v>
      </c>
      <c r="G128" s="80">
        <f t="shared" si="4"/>
        <v>0</v>
      </c>
      <c r="H128" s="80">
        <f t="shared" si="5"/>
        <v>0</v>
      </c>
      <c r="I128" s="33"/>
      <c r="J128" s="5"/>
    </row>
    <row r="129" spans="1:10">
      <c r="A129" s="5"/>
      <c r="B129" s="5"/>
      <c r="C129" s="103"/>
      <c r="D129" s="103"/>
      <c r="E129" s="105"/>
      <c r="F129" s="80">
        <f t="shared" si="3"/>
        <v>0</v>
      </c>
      <c r="G129" s="80">
        <f t="shared" si="4"/>
        <v>0</v>
      </c>
      <c r="H129" s="80">
        <f t="shared" si="5"/>
        <v>0</v>
      </c>
      <c r="I129" s="33"/>
      <c r="J129" s="5"/>
    </row>
    <row r="130" spans="1:10">
      <c r="A130" s="5"/>
      <c r="B130" s="5"/>
      <c r="C130" s="103"/>
      <c r="D130" s="103"/>
      <c r="E130" s="105"/>
      <c r="F130" s="80">
        <f t="shared" si="3"/>
        <v>0</v>
      </c>
      <c r="G130" s="80">
        <f t="shared" si="4"/>
        <v>0</v>
      </c>
      <c r="H130" s="80">
        <f t="shared" si="5"/>
        <v>0</v>
      </c>
      <c r="I130" s="33"/>
      <c r="J130" s="5"/>
    </row>
    <row r="131" spans="1:10">
      <c r="A131" s="5"/>
      <c r="B131" s="5"/>
      <c r="C131" s="103"/>
      <c r="D131" s="103"/>
      <c r="E131" s="105"/>
      <c r="F131" s="80">
        <f t="shared" si="3"/>
        <v>0</v>
      </c>
      <c r="G131" s="80">
        <f t="shared" si="4"/>
        <v>0</v>
      </c>
      <c r="H131" s="80">
        <f t="shared" si="5"/>
        <v>0</v>
      </c>
      <c r="I131" s="33"/>
      <c r="J131" s="5"/>
    </row>
    <row r="132" spans="1:10">
      <c r="A132" s="5"/>
      <c r="B132" s="5"/>
      <c r="C132" s="103"/>
      <c r="D132" s="103"/>
      <c r="E132" s="105"/>
      <c r="F132" s="80">
        <f t="shared" si="3"/>
        <v>0</v>
      </c>
      <c r="G132" s="80">
        <f t="shared" si="4"/>
        <v>0</v>
      </c>
      <c r="H132" s="80">
        <f t="shared" si="5"/>
        <v>0</v>
      </c>
      <c r="I132" s="33"/>
      <c r="J132" s="5"/>
    </row>
    <row r="133" spans="1:10">
      <c r="A133" s="5"/>
      <c r="B133" s="5"/>
      <c r="C133" s="103"/>
      <c r="D133" s="103"/>
      <c r="E133" s="105"/>
      <c r="F133" s="80">
        <f t="shared" si="3"/>
        <v>0</v>
      </c>
      <c r="G133" s="80">
        <f t="shared" si="4"/>
        <v>0</v>
      </c>
      <c r="H133" s="80">
        <f t="shared" si="5"/>
        <v>0</v>
      </c>
      <c r="I133" s="33"/>
      <c r="J133" s="5"/>
    </row>
    <row r="134" spans="1:10">
      <c r="A134" s="5"/>
      <c r="B134" s="5"/>
      <c r="C134" s="103"/>
      <c r="D134" s="103"/>
      <c r="E134" s="105"/>
      <c r="F134" s="80">
        <f t="shared" si="3"/>
        <v>0</v>
      </c>
      <c r="G134" s="80">
        <f t="shared" si="4"/>
        <v>0</v>
      </c>
      <c r="H134" s="80">
        <f t="shared" si="5"/>
        <v>0</v>
      </c>
      <c r="I134" s="33"/>
      <c r="J134" s="5"/>
    </row>
    <row r="135" spans="1:10">
      <c r="A135" s="5"/>
      <c r="B135" s="5"/>
      <c r="C135" s="103"/>
      <c r="D135" s="103"/>
      <c r="E135" s="105"/>
      <c r="F135" s="80">
        <f t="shared" si="3"/>
        <v>0</v>
      </c>
      <c r="G135" s="80">
        <f t="shared" si="4"/>
        <v>0</v>
      </c>
      <c r="H135" s="80">
        <f t="shared" si="5"/>
        <v>0</v>
      </c>
      <c r="I135" s="33"/>
      <c r="J135" s="5"/>
    </row>
    <row r="136" spans="1:10">
      <c r="A136" s="5"/>
      <c r="B136" s="5"/>
      <c r="C136" s="103"/>
      <c r="D136" s="103"/>
      <c r="E136" s="105"/>
      <c r="F136" s="80">
        <f t="shared" si="3"/>
        <v>0</v>
      </c>
      <c r="G136" s="80">
        <f t="shared" si="4"/>
        <v>0</v>
      </c>
      <c r="H136" s="80">
        <f t="shared" si="5"/>
        <v>0</v>
      </c>
      <c r="I136" s="33"/>
      <c r="J136" s="5"/>
    </row>
    <row r="137" spans="1:10">
      <c r="A137" s="5"/>
      <c r="B137" s="5"/>
      <c r="C137" s="103"/>
      <c r="D137" s="103"/>
      <c r="E137" s="105"/>
      <c r="F137" s="80">
        <f t="shared" si="3"/>
        <v>0</v>
      </c>
      <c r="G137" s="80">
        <f t="shared" si="4"/>
        <v>0</v>
      </c>
      <c r="H137" s="80">
        <f t="shared" si="5"/>
        <v>0</v>
      </c>
      <c r="I137" s="33"/>
      <c r="J137" s="5"/>
    </row>
    <row r="138" spans="1:10">
      <c r="A138" s="5"/>
      <c r="B138" s="5"/>
      <c r="C138" s="103"/>
      <c r="D138" s="103"/>
      <c r="E138" s="105"/>
      <c r="F138" s="80">
        <f t="shared" si="3"/>
        <v>0</v>
      </c>
      <c r="G138" s="80">
        <f t="shared" si="4"/>
        <v>0</v>
      </c>
      <c r="H138" s="80">
        <f t="shared" si="5"/>
        <v>0</v>
      </c>
      <c r="I138" s="33"/>
      <c r="J138" s="5"/>
    </row>
    <row r="139" spans="1:10">
      <c r="A139" s="5"/>
      <c r="B139" s="5"/>
      <c r="C139" s="103"/>
      <c r="D139" s="103"/>
      <c r="E139" s="105"/>
      <c r="F139" s="80">
        <f t="shared" si="3"/>
        <v>0</v>
      </c>
      <c r="G139" s="80">
        <f t="shared" si="4"/>
        <v>0</v>
      </c>
      <c r="H139" s="80">
        <f t="shared" si="5"/>
        <v>0</v>
      </c>
      <c r="I139" s="33"/>
      <c r="J139" s="5"/>
    </row>
    <row r="140" spans="1:10">
      <c r="A140" s="5"/>
      <c r="B140" s="5"/>
      <c r="C140" s="103"/>
      <c r="D140" s="103"/>
      <c r="E140" s="105"/>
      <c r="F140" s="80">
        <f t="shared" si="3"/>
        <v>0</v>
      </c>
      <c r="G140" s="80">
        <f t="shared" si="4"/>
        <v>0</v>
      </c>
      <c r="H140" s="80">
        <f t="shared" si="5"/>
        <v>0</v>
      </c>
      <c r="I140" s="33"/>
      <c r="J140" s="5"/>
    </row>
    <row r="141" spans="1:10">
      <c r="A141" s="5"/>
      <c r="B141" s="5"/>
      <c r="C141" s="103"/>
      <c r="D141" s="103"/>
      <c r="E141" s="105"/>
      <c r="F141" s="80">
        <f t="shared" si="3"/>
        <v>0</v>
      </c>
      <c r="G141" s="80">
        <f t="shared" si="4"/>
        <v>0</v>
      </c>
      <c r="H141" s="80">
        <f t="shared" si="5"/>
        <v>0</v>
      </c>
      <c r="I141" s="33"/>
      <c r="J141" s="5"/>
    </row>
    <row r="142" spans="1:10">
      <c r="A142" s="5"/>
      <c r="B142" s="5"/>
      <c r="C142" s="103"/>
      <c r="D142" s="103"/>
      <c r="E142" s="105"/>
      <c r="F142" s="80">
        <f t="shared" si="3"/>
        <v>0</v>
      </c>
      <c r="G142" s="80">
        <f t="shared" si="4"/>
        <v>0</v>
      </c>
      <c r="H142" s="80">
        <f t="shared" si="5"/>
        <v>0</v>
      </c>
      <c r="I142" s="33"/>
      <c r="J142" s="5"/>
    </row>
    <row r="143" spans="1:10">
      <c r="A143" s="5"/>
      <c r="B143" s="5"/>
      <c r="C143" s="103"/>
      <c r="D143" s="103"/>
      <c r="E143" s="105"/>
      <c r="F143" s="80">
        <f t="shared" ref="F143:F206" si="6">IF(G$11="JA",$D$9*E143,(D$9+D$11)*E143)</f>
        <v>0</v>
      </c>
      <c r="G143" s="80">
        <f t="shared" ref="G143:G206" si="7">IF(G$11="JA",D$11*E143,"")</f>
        <v>0</v>
      </c>
      <c r="H143" s="80">
        <f t="shared" ref="H143:H206" si="8">IF(G$11="JA",F143+G143,"")</f>
        <v>0</v>
      </c>
      <c r="I143" s="33"/>
      <c r="J143" s="5"/>
    </row>
    <row r="144" spans="1:10">
      <c r="A144" s="5"/>
      <c r="B144" s="5"/>
      <c r="C144" s="103"/>
      <c r="D144" s="103"/>
      <c r="E144" s="105"/>
      <c r="F144" s="80">
        <f t="shared" si="6"/>
        <v>0</v>
      </c>
      <c r="G144" s="80">
        <f t="shared" si="7"/>
        <v>0</v>
      </c>
      <c r="H144" s="80">
        <f t="shared" si="8"/>
        <v>0</v>
      </c>
      <c r="I144" s="33"/>
      <c r="J144" s="5"/>
    </row>
    <row r="145" spans="1:10">
      <c r="A145" s="5"/>
      <c r="B145" s="5"/>
      <c r="C145" s="103"/>
      <c r="D145" s="103"/>
      <c r="E145" s="105"/>
      <c r="F145" s="80">
        <f t="shared" si="6"/>
        <v>0</v>
      </c>
      <c r="G145" s="80">
        <f t="shared" si="7"/>
        <v>0</v>
      </c>
      <c r="H145" s="80">
        <f t="shared" si="8"/>
        <v>0</v>
      </c>
      <c r="I145" s="33"/>
      <c r="J145" s="5"/>
    </row>
    <row r="146" spans="1:10">
      <c r="A146" s="5"/>
      <c r="B146" s="5"/>
      <c r="C146" s="103"/>
      <c r="D146" s="103"/>
      <c r="E146" s="105"/>
      <c r="F146" s="80">
        <f t="shared" si="6"/>
        <v>0</v>
      </c>
      <c r="G146" s="80">
        <f t="shared" si="7"/>
        <v>0</v>
      </c>
      <c r="H146" s="80">
        <f t="shared" si="8"/>
        <v>0</v>
      </c>
      <c r="I146" s="33"/>
      <c r="J146" s="5"/>
    </row>
    <row r="147" spans="1:10">
      <c r="A147" s="5"/>
      <c r="B147" s="5"/>
      <c r="C147" s="103"/>
      <c r="D147" s="103"/>
      <c r="E147" s="105"/>
      <c r="F147" s="80">
        <f t="shared" si="6"/>
        <v>0</v>
      </c>
      <c r="G147" s="80">
        <f t="shared" si="7"/>
        <v>0</v>
      </c>
      <c r="H147" s="80">
        <f t="shared" si="8"/>
        <v>0</v>
      </c>
      <c r="I147" s="33"/>
      <c r="J147" s="5"/>
    </row>
    <row r="148" spans="1:10">
      <c r="A148" s="5"/>
      <c r="B148" s="5"/>
      <c r="C148" s="103"/>
      <c r="D148" s="103"/>
      <c r="E148" s="105"/>
      <c r="F148" s="80">
        <f t="shared" si="6"/>
        <v>0</v>
      </c>
      <c r="G148" s="80">
        <f t="shared" si="7"/>
        <v>0</v>
      </c>
      <c r="H148" s="80">
        <f t="shared" si="8"/>
        <v>0</v>
      </c>
      <c r="I148" s="33"/>
      <c r="J148" s="5"/>
    </row>
    <row r="149" spans="1:10">
      <c r="A149" s="5"/>
      <c r="B149" s="5"/>
      <c r="C149" s="103"/>
      <c r="D149" s="103"/>
      <c r="E149" s="105"/>
      <c r="F149" s="80">
        <f t="shared" si="6"/>
        <v>0</v>
      </c>
      <c r="G149" s="80">
        <f t="shared" si="7"/>
        <v>0</v>
      </c>
      <c r="H149" s="80">
        <f t="shared" si="8"/>
        <v>0</v>
      </c>
      <c r="I149" s="33"/>
      <c r="J149" s="5"/>
    </row>
    <row r="150" spans="1:10">
      <c r="A150" s="5"/>
      <c r="B150" s="5"/>
      <c r="C150" s="103"/>
      <c r="D150" s="103"/>
      <c r="E150" s="105"/>
      <c r="F150" s="80">
        <f t="shared" si="6"/>
        <v>0</v>
      </c>
      <c r="G150" s="80">
        <f t="shared" si="7"/>
        <v>0</v>
      </c>
      <c r="H150" s="80">
        <f t="shared" si="8"/>
        <v>0</v>
      </c>
      <c r="I150" s="33"/>
      <c r="J150" s="5"/>
    </row>
    <row r="151" spans="1:10">
      <c r="A151" s="5"/>
      <c r="B151" s="5"/>
      <c r="C151" s="103"/>
      <c r="D151" s="103"/>
      <c r="E151" s="105"/>
      <c r="F151" s="80">
        <f t="shared" si="6"/>
        <v>0</v>
      </c>
      <c r="G151" s="80">
        <f t="shared" si="7"/>
        <v>0</v>
      </c>
      <c r="H151" s="80">
        <f t="shared" si="8"/>
        <v>0</v>
      </c>
      <c r="I151" s="33"/>
      <c r="J151" s="5"/>
    </row>
    <row r="152" spans="1:10">
      <c r="A152" s="5"/>
      <c r="B152" s="5"/>
      <c r="C152" s="103"/>
      <c r="D152" s="103"/>
      <c r="E152" s="105"/>
      <c r="F152" s="80">
        <f t="shared" si="6"/>
        <v>0</v>
      </c>
      <c r="G152" s="80">
        <f t="shared" si="7"/>
        <v>0</v>
      </c>
      <c r="H152" s="80">
        <f t="shared" si="8"/>
        <v>0</v>
      </c>
      <c r="I152" s="33"/>
      <c r="J152" s="5"/>
    </row>
    <row r="153" spans="1:10">
      <c r="A153" s="5"/>
      <c r="B153" s="5"/>
      <c r="C153" s="103"/>
      <c r="D153" s="103"/>
      <c r="E153" s="105"/>
      <c r="F153" s="80">
        <f t="shared" si="6"/>
        <v>0</v>
      </c>
      <c r="G153" s="80">
        <f t="shared" si="7"/>
        <v>0</v>
      </c>
      <c r="H153" s="80">
        <f t="shared" si="8"/>
        <v>0</v>
      </c>
      <c r="I153" s="33"/>
      <c r="J153" s="5"/>
    </row>
    <row r="154" spans="1:10">
      <c r="A154" s="5"/>
      <c r="B154" s="5"/>
      <c r="C154" s="103"/>
      <c r="D154" s="103"/>
      <c r="E154" s="105"/>
      <c r="F154" s="80">
        <f t="shared" si="6"/>
        <v>0</v>
      </c>
      <c r="G154" s="80">
        <f t="shared" si="7"/>
        <v>0</v>
      </c>
      <c r="H154" s="80">
        <f t="shared" si="8"/>
        <v>0</v>
      </c>
      <c r="I154" s="33"/>
      <c r="J154" s="5"/>
    </row>
    <row r="155" spans="1:10">
      <c r="A155" s="5"/>
      <c r="B155" s="5"/>
      <c r="C155" s="103"/>
      <c r="D155" s="103"/>
      <c r="E155" s="105"/>
      <c r="F155" s="80">
        <f t="shared" si="6"/>
        <v>0</v>
      </c>
      <c r="G155" s="80">
        <f t="shared" si="7"/>
        <v>0</v>
      </c>
      <c r="H155" s="80">
        <f t="shared" si="8"/>
        <v>0</v>
      </c>
      <c r="I155" s="33"/>
      <c r="J155" s="5"/>
    </row>
    <row r="156" spans="1:10">
      <c r="A156" s="5"/>
      <c r="B156" s="5"/>
      <c r="C156" s="103"/>
      <c r="D156" s="103"/>
      <c r="E156" s="105"/>
      <c r="F156" s="80">
        <f t="shared" si="6"/>
        <v>0</v>
      </c>
      <c r="G156" s="80">
        <f t="shared" si="7"/>
        <v>0</v>
      </c>
      <c r="H156" s="80">
        <f t="shared" si="8"/>
        <v>0</v>
      </c>
      <c r="I156" s="33"/>
      <c r="J156" s="5"/>
    </row>
    <row r="157" spans="1:10">
      <c r="A157" s="5"/>
      <c r="B157" s="5"/>
      <c r="C157" s="103"/>
      <c r="D157" s="103"/>
      <c r="E157" s="105"/>
      <c r="F157" s="80">
        <f t="shared" si="6"/>
        <v>0</v>
      </c>
      <c r="G157" s="80">
        <f t="shared" si="7"/>
        <v>0</v>
      </c>
      <c r="H157" s="80">
        <f t="shared" si="8"/>
        <v>0</v>
      </c>
      <c r="I157" s="33"/>
      <c r="J157" s="5"/>
    </row>
    <row r="158" spans="1:10">
      <c r="A158" s="5"/>
      <c r="B158" s="5"/>
      <c r="C158" s="103"/>
      <c r="D158" s="103"/>
      <c r="E158" s="105"/>
      <c r="F158" s="80">
        <f t="shared" si="6"/>
        <v>0</v>
      </c>
      <c r="G158" s="80">
        <f t="shared" si="7"/>
        <v>0</v>
      </c>
      <c r="H158" s="80">
        <f t="shared" si="8"/>
        <v>0</v>
      </c>
      <c r="I158" s="33"/>
      <c r="J158" s="5"/>
    </row>
    <row r="159" spans="1:10">
      <c r="A159" s="5"/>
      <c r="B159" s="5"/>
      <c r="C159" s="103"/>
      <c r="D159" s="103"/>
      <c r="E159" s="105"/>
      <c r="F159" s="80">
        <f t="shared" si="6"/>
        <v>0</v>
      </c>
      <c r="G159" s="80">
        <f t="shared" si="7"/>
        <v>0</v>
      </c>
      <c r="H159" s="80">
        <f t="shared" si="8"/>
        <v>0</v>
      </c>
      <c r="I159" s="33"/>
      <c r="J159" s="5"/>
    </row>
    <row r="160" spans="1:10">
      <c r="A160" s="5"/>
      <c r="B160" s="5"/>
      <c r="C160" s="103"/>
      <c r="D160" s="103"/>
      <c r="E160" s="105"/>
      <c r="F160" s="80">
        <f t="shared" si="6"/>
        <v>0</v>
      </c>
      <c r="G160" s="80">
        <f t="shared" si="7"/>
        <v>0</v>
      </c>
      <c r="H160" s="80">
        <f t="shared" si="8"/>
        <v>0</v>
      </c>
      <c r="I160" s="33"/>
      <c r="J160" s="5"/>
    </row>
    <row r="161" spans="1:10">
      <c r="A161" s="5"/>
      <c r="B161" s="5"/>
      <c r="C161" s="103"/>
      <c r="D161" s="103"/>
      <c r="E161" s="105"/>
      <c r="F161" s="80">
        <f t="shared" si="6"/>
        <v>0</v>
      </c>
      <c r="G161" s="80">
        <f t="shared" si="7"/>
        <v>0</v>
      </c>
      <c r="H161" s="80">
        <f t="shared" si="8"/>
        <v>0</v>
      </c>
      <c r="I161" s="33"/>
      <c r="J161" s="5"/>
    </row>
    <row r="162" spans="1:10">
      <c r="A162" s="5"/>
      <c r="B162" s="5"/>
      <c r="C162" s="103"/>
      <c r="D162" s="103"/>
      <c r="E162" s="105"/>
      <c r="F162" s="80">
        <f t="shared" si="6"/>
        <v>0</v>
      </c>
      <c r="G162" s="80">
        <f t="shared" si="7"/>
        <v>0</v>
      </c>
      <c r="H162" s="80">
        <f t="shared" si="8"/>
        <v>0</v>
      </c>
      <c r="I162" s="33"/>
      <c r="J162" s="5"/>
    </row>
    <row r="163" spans="1:10">
      <c r="A163" s="5"/>
      <c r="B163" s="5"/>
      <c r="C163" s="103"/>
      <c r="D163" s="103"/>
      <c r="E163" s="105"/>
      <c r="F163" s="80">
        <f t="shared" si="6"/>
        <v>0</v>
      </c>
      <c r="G163" s="80">
        <f t="shared" si="7"/>
        <v>0</v>
      </c>
      <c r="H163" s="80">
        <f t="shared" si="8"/>
        <v>0</v>
      </c>
      <c r="I163" s="33"/>
      <c r="J163" s="5"/>
    </row>
    <row r="164" spans="1:10">
      <c r="A164" s="5"/>
      <c r="B164" s="5"/>
      <c r="C164" s="103"/>
      <c r="D164" s="103"/>
      <c r="E164" s="105"/>
      <c r="F164" s="80">
        <f t="shared" si="6"/>
        <v>0</v>
      </c>
      <c r="G164" s="80">
        <f t="shared" si="7"/>
        <v>0</v>
      </c>
      <c r="H164" s="80">
        <f t="shared" si="8"/>
        <v>0</v>
      </c>
      <c r="I164" s="33"/>
      <c r="J164" s="5"/>
    </row>
    <row r="165" spans="1:10">
      <c r="A165" s="5"/>
      <c r="B165" s="5"/>
      <c r="C165" s="103"/>
      <c r="D165" s="103"/>
      <c r="E165" s="105"/>
      <c r="F165" s="80">
        <f t="shared" si="6"/>
        <v>0</v>
      </c>
      <c r="G165" s="80">
        <f t="shared" si="7"/>
        <v>0</v>
      </c>
      <c r="H165" s="80">
        <f t="shared" si="8"/>
        <v>0</v>
      </c>
      <c r="I165" s="33"/>
      <c r="J165" s="5"/>
    </row>
    <row r="166" spans="1:10">
      <c r="A166" s="5"/>
      <c r="B166" s="5"/>
      <c r="C166" s="103"/>
      <c r="D166" s="103"/>
      <c r="E166" s="105"/>
      <c r="F166" s="80">
        <f t="shared" si="6"/>
        <v>0</v>
      </c>
      <c r="G166" s="80">
        <f t="shared" si="7"/>
        <v>0</v>
      </c>
      <c r="H166" s="80">
        <f t="shared" si="8"/>
        <v>0</v>
      </c>
      <c r="I166" s="33"/>
      <c r="J166" s="5"/>
    </row>
    <row r="167" spans="1:10">
      <c r="A167" s="5"/>
      <c r="B167" s="5"/>
      <c r="C167" s="103"/>
      <c r="D167" s="103"/>
      <c r="E167" s="105"/>
      <c r="F167" s="80">
        <f t="shared" si="6"/>
        <v>0</v>
      </c>
      <c r="G167" s="80">
        <f t="shared" si="7"/>
        <v>0</v>
      </c>
      <c r="H167" s="80">
        <f t="shared" si="8"/>
        <v>0</v>
      </c>
      <c r="I167" s="33"/>
      <c r="J167" s="5"/>
    </row>
    <row r="168" spans="1:10">
      <c r="A168" s="5"/>
      <c r="B168" s="5"/>
      <c r="C168" s="103"/>
      <c r="D168" s="103"/>
      <c r="E168" s="105"/>
      <c r="F168" s="80">
        <f t="shared" si="6"/>
        <v>0</v>
      </c>
      <c r="G168" s="80">
        <f t="shared" si="7"/>
        <v>0</v>
      </c>
      <c r="H168" s="80">
        <f t="shared" si="8"/>
        <v>0</v>
      </c>
      <c r="I168" s="33"/>
      <c r="J168" s="5"/>
    </row>
    <row r="169" spans="1:10">
      <c r="A169" s="5"/>
      <c r="B169" s="5"/>
      <c r="C169" s="103"/>
      <c r="D169" s="103"/>
      <c r="E169" s="105"/>
      <c r="F169" s="80">
        <f t="shared" si="6"/>
        <v>0</v>
      </c>
      <c r="G169" s="80">
        <f t="shared" si="7"/>
        <v>0</v>
      </c>
      <c r="H169" s="80">
        <f t="shared" si="8"/>
        <v>0</v>
      </c>
      <c r="I169" s="33"/>
      <c r="J169" s="5"/>
    </row>
    <row r="170" spans="1:10">
      <c r="A170" s="5"/>
      <c r="B170" s="5"/>
      <c r="C170" s="103"/>
      <c r="D170" s="103"/>
      <c r="E170" s="105"/>
      <c r="F170" s="80">
        <f t="shared" si="6"/>
        <v>0</v>
      </c>
      <c r="G170" s="80">
        <f t="shared" si="7"/>
        <v>0</v>
      </c>
      <c r="H170" s="80">
        <f t="shared" si="8"/>
        <v>0</v>
      </c>
      <c r="I170" s="33"/>
      <c r="J170" s="5"/>
    </row>
    <row r="171" spans="1:10">
      <c r="A171" s="5"/>
      <c r="B171" s="5"/>
      <c r="C171" s="103"/>
      <c r="D171" s="103"/>
      <c r="E171" s="105"/>
      <c r="F171" s="80">
        <f t="shared" si="6"/>
        <v>0</v>
      </c>
      <c r="G171" s="80">
        <f t="shared" si="7"/>
        <v>0</v>
      </c>
      <c r="H171" s="80">
        <f t="shared" si="8"/>
        <v>0</v>
      </c>
      <c r="I171" s="33"/>
      <c r="J171" s="5"/>
    </row>
    <row r="172" spans="1:10">
      <c r="A172" s="5"/>
      <c r="B172" s="5"/>
      <c r="C172" s="103"/>
      <c r="D172" s="103"/>
      <c r="E172" s="105"/>
      <c r="F172" s="80">
        <f t="shared" si="6"/>
        <v>0</v>
      </c>
      <c r="G172" s="80">
        <f t="shared" si="7"/>
        <v>0</v>
      </c>
      <c r="H172" s="80">
        <f t="shared" si="8"/>
        <v>0</v>
      </c>
      <c r="I172" s="33"/>
      <c r="J172" s="5"/>
    </row>
    <row r="173" spans="1:10">
      <c r="A173" s="5"/>
      <c r="B173" s="5"/>
      <c r="C173" s="103"/>
      <c r="D173" s="103"/>
      <c r="E173" s="105"/>
      <c r="F173" s="80">
        <f t="shared" si="6"/>
        <v>0</v>
      </c>
      <c r="G173" s="80">
        <f t="shared" si="7"/>
        <v>0</v>
      </c>
      <c r="H173" s="80">
        <f t="shared" si="8"/>
        <v>0</v>
      </c>
      <c r="I173" s="33"/>
      <c r="J173" s="5"/>
    </row>
    <row r="174" spans="1:10">
      <c r="A174" s="5"/>
      <c r="B174" s="5"/>
      <c r="C174" s="103"/>
      <c r="D174" s="103"/>
      <c r="E174" s="105"/>
      <c r="F174" s="80">
        <f t="shared" si="6"/>
        <v>0</v>
      </c>
      <c r="G174" s="80">
        <f t="shared" si="7"/>
        <v>0</v>
      </c>
      <c r="H174" s="80">
        <f t="shared" si="8"/>
        <v>0</v>
      </c>
      <c r="I174" s="33"/>
      <c r="J174" s="5"/>
    </row>
    <row r="175" spans="1:10">
      <c r="A175" s="5"/>
      <c r="B175" s="5"/>
      <c r="C175" s="103"/>
      <c r="D175" s="103"/>
      <c r="E175" s="105"/>
      <c r="F175" s="80">
        <f t="shared" si="6"/>
        <v>0</v>
      </c>
      <c r="G175" s="80">
        <f t="shared" si="7"/>
        <v>0</v>
      </c>
      <c r="H175" s="80">
        <f t="shared" si="8"/>
        <v>0</v>
      </c>
      <c r="I175" s="33"/>
      <c r="J175" s="5"/>
    </row>
    <row r="176" spans="1:10">
      <c r="A176" s="5"/>
      <c r="B176" s="5"/>
      <c r="C176" s="103"/>
      <c r="D176" s="103"/>
      <c r="E176" s="105"/>
      <c r="F176" s="80">
        <f t="shared" si="6"/>
        <v>0</v>
      </c>
      <c r="G176" s="80">
        <f t="shared" si="7"/>
        <v>0</v>
      </c>
      <c r="H176" s="80">
        <f t="shared" si="8"/>
        <v>0</v>
      </c>
      <c r="I176" s="33"/>
      <c r="J176" s="5"/>
    </row>
    <row r="177" spans="1:10">
      <c r="A177" s="5"/>
      <c r="B177" s="5"/>
      <c r="C177" s="103"/>
      <c r="D177" s="103"/>
      <c r="E177" s="105"/>
      <c r="F177" s="80">
        <f t="shared" si="6"/>
        <v>0</v>
      </c>
      <c r="G177" s="80">
        <f t="shared" si="7"/>
        <v>0</v>
      </c>
      <c r="H177" s="80">
        <f t="shared" si="8"/>
        <v>0</v>
      </c>
      <c r="I177" s="33"/>
      <c r="J177" s="5"/>
    </row>
    <row r="178" spans="1:10">
      <c r="A178" s="5"/>
      <c r="B178" s="5"/>
      <c r="C178" s="103"/>
      <c r="D178" s="103"/>
      <c r="E178" s="105"/>
      <c r="F178" s="80">
        <f t="shared" si="6"/>
        <v>0</v>
      </c>
      <c r="G178" s="80">
        <f t="shared" si="7"/>
        <v>0</v>
      </c>
      <c r="H178" s="80">
        <f t="shared" si="8"/>
        <v>0</v>
      </c>
      <c r="I178" s="33"/>
      <c r="J178" s="5"/>
    </row>
    <row r="179" spans="1:10">
      <c r="A179" s="5"/>
      <c r="B179" s="5"/>
      <c r="C179" s="103"/>
      <c r="D179" s="103"/>
      <c r="E179" s="105"/>
      <c r="F179" s="80">
        <f t="shared" si="6"/>
        <v>0</v>
      </c>
      <c r="G179" s="80">
        <f t="shared" si="7"/>
        <v>0</v>
      </c>
      <c r="H179" s="80">
        <f t="shared" si="8"/>
        <v>0</v>
      </c>
      <c r="I179" s="33"/>
      <c r="J179" s="5"/>
    </row>
    <row r="180" spans="1:10">
      <c r="A180" s="5"/>
      <c r="B180" s="5"/>
      <c r="C180" s="103"/>
      <c r="D180" s="103"/>
      <c r="E180" s="105"/>
      <c r="F180" s="80">
        <f t="shared" si="6"/>
        <v>0</v>
      </c>
      <c r="G180" s="80">
        <f t="shared" si="7"/>
        <v>0</v>
      </c>
      <c r="H180" s="80">
        <f t="shared" si="8"/>
        <v>0</v>
      </c>
      <c r="I180" s="33"/>
      <c r="J180" s="5"/>
    </row>
    <row r="181" spans="1:10">
      <c r="A181" s="5"/>
      <c r="B181" s="5"/>
      <c r="C181" s="103"/>
      <c r="D181" s="103"/>
      <c r="E181" s="105"/>
      <c r="F181" s="80">
        <f t="shared" si="6"/>
        <v>0</v>
      </c>
      <c r="G181" s="80">
        <f t="shared" si="7"/>
        <v>0</v>
      </c>
      <c r="H181" s="80">
        <f t="shared" si="8"/>
        <v>0</v>
      </c>
      <c r="I181" s="33"/>
      <c r="J181" s="5"/>
    </row>
    <row r="182" spans="1:10">
      <c r="A182" s="5"/>
      <c r="B182" s="5"/>
      <c r="C182" s="103"/>
      <c r="D182" s="103"/>
      <c r="E182" s="105"/>
      <c r="F182" s="80">
        <f t="shared" si="6"/>
        <v>0</v>
      </c>
      <c r="G182" s="80">
        <f t="shared" si="7"/>
        <v>0</v>
      </c>
      <c r="H182" s="80">
        <f t="shared" si="8"/>
        <v>0</v>
      </c>
      <c r="I182" s="33"/>
      <c r="J182" s="5"/>
    </row>
    <row r="183" spans="1:10">
      <c r="A183" s="5"/>
      <c r="B183" s="5"/>
      <c r="C183" s="103"/>
      <c r="D183" s="103"/>
      <c r="E183" s="105"/>
      <c r="F183" s="80">
        <f t="shared" si="6"/>
        <v>0</v>
      </c>
      <c r="G183" s="80">
        <f t="shared" si="7"/>
        <v>0</v>
      </c>
      <c r="H183" s="80">
        <f t="shared" si="8"/>
        <v>0</v>
      </c>
      <c r="I183" s="33"/>
      <c r="J183" s="5"/>
    </row>
    <row r="184" spans="1:10">
      <c r="A184" s="5"/>
      <c r="B184" s="5"/>
      <c r="C184" s="103"/>
      <c r="D184" s="103"/>
      <c r="E184" s="105"/>
      <c r="F184" s="80">
        <f t="shared" si="6"/>
        <v>0</v>
      </c>
      <c r="G184" s="80">
        <f t="shared" si="7"/>
        <v>0</v>
      </c>
      <c r="H184" s="80">
        <f t="shared" si="8"/>
        <v>0</v>
      </c>
      <c r="I184" s="33"/>
      <c r="J184" s="5"/>
    </row>
    <row r="185" spans="1:10">
      <c r="A185" s="5"/>
      <c r="B185" s="5"/>
      <c r="C185" s="103"/>
      <c r="D185" s="103"/>
      <c r="E185" s="105"/>
      <c r="F185" s="80">
        <f t="shared" si="6"/>
        <v>0</v>
      </c>
      <c r="G185" s="80">
        <f t="shared" si="7"/>
        <v>0</v>
      </c>
      <c r="H185" s="80">
        <f t="shared" si="8"/>
        <v>0</v>
      </c>
      <c r="I185" s="33"/>
      <c r="J185" s="5"/>
    </row>
    <row r="186" spans="1:10">
      <c r="A186" s="5"/>
      <c r="B186" s="5"/>
      <c r="C186" s="103"/>
      <c r="D186" s="103"/>
      <c r="E186" s="105"/>
      <c r="F186" s="80">
        <f t="shared" si="6"/>
        <v>0</v>
      </c>
      <c r="G186" s="80">
        <f t="shared" si="7"/>
        <v>0</v>
      </c>
      <c r="H186" s="80">
        <f t="shared" si="8"/>
        <v>0</v>
      </c>
      <c r="I186" s="33"/>
      <c r="J186" s="5"/>
    </row>
    <row r="187" spans="1:10">
      <c r="A187" s="5"/>
      <c r="B187" s="5"/>
      <c r="C187" s="103"/>
      <c r="D187" s="103"/>
      <c r="E187" s="105"/>
      <c r="F187" s="80">
        <f t="shared" si="6"/>
        <v>0</v>
      </c>
      <c r="G187" s="80">
        <f t="shared" si="7"/>
        <v>0</v>
      </c>
      <c r="H187" s="80">
        <f t="shared" si="8"/>
        <v>0</v>
      </c>
      <c r="I187" s="33"/>
      <c r="J187" s="5"/>
    </row>
    <row r="188" spans="1:10">
      <c r="A188" s="5"/>
      <c r="B188" s="5"/>
      <c r="C188" s="103"/>
      <c r="D188" s="103"/>
      <c r="E188" s="105"/>
      <c r="F188" s="80">
        <f t="shared" si="6"/>
        <v>0</v>
      </c>
      <c r="G188" s="80">
        <f t="shared" si="7"/>
        <v>0</v>
      </c>
      <c r="H188" s="80">
        <f t="shared" si="8"/>
        <v>0</v>
      </c>
      <c r="I188" s="33"/>
      <c r="J188" s="5"/>
    </row>
    <row r="189" spans="1:10">
      <c r="A189" s="5"/>
      <c r="B189" s="5"/>
      <c r="C189" s="103"/>
      <c r="D189" s="103"/>
      <c r="E189" s="105"/>
      <c r="F189" s="80">
        <f t="shared" si="6"/>
        <v>0</v>
      </c>
      <c r="G189" s="80">
        <f t="shared" si="7"/>
        <v>0</v>
      </c>
      <c r="H189" s="80">
        <f t="shared" si="8"/>
        <v>0</v>
      </c>
      <c r="I189" s="33"/>
      <c r="J189" s="5"/>
    </row>
    <row r="190" spans="1:10">
      <c r="A190" s="5"/>
      <c r="B190" s="5"/>
      <c r="C190" s="103"/>
      <c r="D190" s="103"/>
      <c r="E190" s="105"/>
      <c r="F190" s="80">
        <f t="shared" si="6"/>
        <v>0</v>
      </c>
      <c r="G190" s="80">
        <f t="shared" si="7"/>
        <v>0</v>
      </c>
      <c r="H190" s="80">
        <f t="shared" si="8"/>
        <v>0</v>
      </c>
      <c r="I190" s="33"/>
      <c r="J190" s="5"/>
    </row>
    <row r="191" spans="1:10">
      <c r="A191" s="5"/>
      <c r="B191" s="5"/>
      <c r="C191" s="103"/>
      <c r="D191" s="103"/>
      <c r="E191" s="105"/>
      <c r="F191" s="80">
        <f t="shared" si="6"/>
        <v>0</v>
      </c>
      <c r="G191" s="80">
        <f t="shared" si="7"/>
        <v>0</v>
      </c>
      <c r="H191" s="80">
        <f t="shared" si="8"/>
        <v>0</v>
      </c>
      <c r="I191" s="33"/>
      <c r="J191" s="5"/>
    </row>
    <row r="192" spans="1:10">
      <c r="A192" s="5"/>
      <c r="B192" s="5"/>
      <c r="C192" s="103"/>
      <c r="D192" s="103"/>
      <c r="E192" s="105"/>
      <c r="F192" s="80">
        <f t="shared" si="6"/>
        <v>0</v>
      </c>
      <c r="G192" s="80">
        <f t="shared" si="7"/>
        <v>0</v>
      </c>
      <c r="H192" s="80">
        <f t="shared" si="8"/>
        <v>0</v>
      </c>
      <c r="I192" s="33"/>
      <c r="J192" s="5"/>
    </row>
    <row r="193" spans="1:10">
      <c r="A193" s="5"/>
      <c r="B193" s="5"/>
      <c r="C193" s="103"/>
      <c r="D193" s="103"/>
      <c r="E193" s="105"/>
      <c r="F193" s="80">
        <f t="shared" si="6"/>
        <v>0</v>
      </c>
      <c r="G193" s="80">
        <f t="shared" si="7"/>
        <v>0</v>
      </c>
      <c r="H193" s="80">
        <f t="shared" si="8"/>
        <v>0</v>
      </c>
      <c r="I193" s="33"/>
      <c r="J193" s="5"/>
    </row>
    <row r="194" spans="1:10">
      <c r="A194" s="5"/>
      <c r="B194" s="5"/>
      <c r="C194" s="103"/>
      <c r="D194" s="103"/>
      <c r="E194" s="105"/>
      <c r="F194" s="80">
        <f t="shared" si="6"/>
        <v>0</v>
      </c>
      <c r="G194" s="80">
        <f t="shared" si="7"/>
        <v>0</v>
      </c>
      <c r="H194" s="80">
        <f t="shared" si="8"/>
        <v>0</v>
      </c>
      <c r="I194" s="33"/>
      <c r="J194" s="5"/>
    </row>
    <row r="195" spans="1:10">
      <c r="A195" s="5"/>
      <c r="B195" s="5"/>
      <c r="C195" s="103"/>
      <c r="D195" s="103"/>
      <c r="E195" s="105"/>
      <c r="F195" s="80">
        <f t="shared" si="6"/>
        <v>0</v>
      </c>
      <c r="G195" s="80">
        <f t="shared" si="7"/>
        <v>0</v>
      </c>
      <c r="H195" s="80">
        <f t="shared" si="8"/>
        <v>0</v>
      </c>
      <c r="I195" s="33"/>
      <c r="J195" s="5"/>
    </row>
    <row r="196" spans="1:10">
      <c r="A196" s="5"/>
      <c r="B196" s="5"/>
      <c r="C196" s="103"/>
      <c r="D196" s="103"/>
      <c r="E196" s="105"/>
      <c r="F196" s="80">
        <f t="shared" si="6"/>
        <v>0</v>
      </c>
      <c r="G196" s="80">
        <f t="shared" si="7"/>
        <v>0</v>
      </c>
      <c r="H196" s="80">
        <f t="shared" si="8"/>
        <v>0</v>
      </c>
      <c r="I196" s="33"/>
      <c r="J196" s="5"/>
    </row>
    <row r="197" spans="1:10">
      <c r="A197" s="5"/>
      <c r="B197" s="5"/>
      <c r="C197" s="103"/>
      <c r="D197" s="103"/>
      <c r="E197" s="105"/>
      <c r="F197" s="80">
        <f t="shared" si="6"/>
        <v>0</v>
      </c>
      <c r="G197" s="80">
        <f t="shared" si="7"/>
        <v>0</v>
      </c>
      <c r="H197" s="80">
        <f t="shared" si="8"/>
        <v>0</v>
      </c>
      <c r="I197" s="33"/>
      <c r="J197" s="5"/>
    </row>
    <row r="198" spans="1:10">
      <c r="A198" s="5"/>
      <c r="B198" s="5"/>
      <c r="C198" s="103"/>
      <c r="D198" s="103"/>
      <c r="E198" s="105"/>
      <c r="F198" s="80">
        <f t="shared" si="6"/>
        <v>0</v>
      </c>
      <c r="G198" s="80">
        <f t="shared" si="7"/>
        <v>0</v>
      </c>
      <c r="H198" s="80">
        <f t="shared" si="8"/>
        <v>0</v>
      </c>
      <c r="I198" s="33"/>
      <c r="J198" s="5"/>
    </row>
    <row r="199" spans="1:10">
      <c r="A199" s="5"/>
      <c r="B199" s="5"/>
      <c r="C199" s="103"/>
      <c r="D199" s="103"/>
      <c r="E199" s="105"/>
      <c r="F199" s="80">
        <f t="shared" si="6"/>
        <v>0</v>
      </c>
      <c r="G199" s="80">
        <f t="shared" si="7"/>
        <v>0</v>
      </c>
      <c r="H199" s="80">
        <f t="shared" si="8"/>
        <v>0</v>
      </c>
      <c r="I199" s="33"/>
      <c r="J199" s="5"/>
    </row>
    <row r="200" spans="1:10">
      <c r="A200" s="5"/>
      <c r="B200" s="5"/>
      <c r="C200" s="103"/>
      <c r="D200" s="103"/>
      <c r="E200" s="105"/>
      <c r="F200" s="80">
        <f t="shared" si="6"/>
        <v>0</v>
      </c>
      <c r="G200" s="80">
        <f t="shared" si="7"/>
        <v>0</v>
      </c>
      <c r="H200" s="80">
        <f t="shared" si="8"/>
        <v>0</v>
      </c>
      <c r="I200" s="33"/>
      <c r="J200" s="5"/>
    </row>
    <row r="201" spans="1:10">
      <c r="A201" s="5"/>
      <c r="B201" s="5"/>
      <c r="C201" s="103"/>
      <c r="D201" s="103"/>
      <c r="E201" s="105"/>
      <c r="F201" s="80">
        <f t="shared" si="6"/>
        <v>0</v>
      </c>
      <c r="G201" s="80">
        <f t="shared" si="7"/>
        <v>0</v>
      </c>
      <c r="H201" s="80">
        <f t="shared" si="8"/>
        <v>0</v>
      </c>
      <c r="I201" s="33"/>
      <c r="J201" s="5"/>
    </row>
    <row r="202" spans="1:10">
      <c r="A202" s="5"/>
      <c r="B202" s="5"/>
      <c r="C202" s="103"/>
      <c r="D202" s="103"/>
      <c r="E202" s="105"/>
      <c r="F202" s="80">
        <f t="shared" si="6"/>
        <v>0</v>
      </c>
      <c r="G202" s="80">
        <f t="shared" si="7"/>
        <v>0</v>
      </c>
      <c r="H202" s="80">
        <f t="shared" si="8"/>
        <v>0</v>
      </c>
      <c r="I202" s="33"/>
      <c r="J202" s="5"/>
    </row>
    <row r="203" spans="1:10">
      <c r="A203" s="5"/>
      <c r="B203" s="5"/>
      <c r="C203" s="103"/>
      <c r="D203" s="103"/>
      <c r="E203" s="105"/>
      <c r="F203" s="80">
        <f t="shared" si="6"/>
        <v>0</v>
      </c>
      <c r="G203" s="80">
        <f t="shared" si="7"/>
        <v>0</v>
      </c>
      <c r="H203" s="80">
        <f t="shared" si="8"/>
        <v>0</v>
      </c>
      <c r="I203" s="33"/>
      <c r="J203" s="5"/>
    </row>
    <row r="204" spans="1:10">
      <c r="A204" s="5"/>
      <c r="B204" s="5"/>
      <c r="C204" s="103"/>
      <c r="D204" s="103"/>
      <c r="E204" s="105"/>
      <c r="F204" s="80">
        <f t="shared" si="6"/>
        <v>0</v>
      </c>
      <c r="G204" s="80">
        <f t="shared" si="7"/>
        <v>0</v>
      </c>
      <c r="H204" s="80">
        <f t="shared" si="8"/>
        <v>0</v>
      </c>
      <c r="I204" s="33"/>
      <c r="J204" s="5"/>
    </row>
    <row r="205" spans="1:10">
      <c r="A205" s="5"/>
      <c r="B205" s="5"/>
      <c r="C205" s="103"/>
      <c r="D205" s="103"/>
      <c r="E205" s="105"/>
      <c r="F205" s="80">
        <f t="shared" si="6"/>
        <v>0</v>
      </c>
      <c r="G205" s="80">
        <f t="shared" si="7"/>
        <v>0</v>
      </c>
      <c r="H205" s="80">
        <f t="shared" si="8"/>
        <v>0</v>
      </c>
      <c r="I205" s="33"/>
      <c r="J205" s="5"/>
    </row>
    <row r="206" spans="1:10">
      <c r="A206" s="5"/>
      <c r="B206" s="5"/>
      <c r="C206" s="103"/>
      <c r="D206" s="103"/>
      <c r="E206" s="105"/>
      <c r="F206" s="80">
        <f t="shared" si="6"/>
        <v>0</v>
      </c>
      <c r="G206" s="80">
        <f t="shared" si="7"/>
        <v>0</v>
      </c>
      <c r="H206" s="80">
        <f t="shared" si="8"/>
        <v>0</v>
      </c>
      <c r="I206" s="33"/>
      <c r="J206" s="5"/>
    </row>
    <row r="207" spans="1:10">
      <c r="A207" s="5"/>
      <c r="B207" s="5"/>
      <c r="C207" s="103"/>
      <c r="D207" s="103"/>
      <c r="E207" s="105"/>
      <c r="F207" s="80">
        <f t="shared" ref="F207:F270" si="9">IF(G$11="JA",$D$9*E207,(D$9+D$11)*E207)</f>
        <v>0</v>
      </c>
      <c r="G207" s="80">
        <f t="shared" ref="G207:G270" si="10">IF(G$11="JA",D$11*E207,"")</f>
        <v>0</v>
      </c>
      <c r="H207" s="80">
        <f t="shared" ref="H207:H270" si="11">IF(G$11="JA",F207+G207,"")</f>
        <v>0</v>
      </c>
      <c r="I207" s="33"/>
      <c r="J207" s="5"/>
    </row>
    <row r="208" spans="1:10">
      <c r="A208" s="5"/>
      <c r="B208" s="5"/>
      <c r="C208" s="103"/>
      <c r="D208" s="103"/>
      <c r="E208" s="105"/>
      <c r="F208" s="80">
        <f t="shared" si="9"/>
        <v>0</v>
      </c>
      <c r="G208" s="80">
        <f t="shared" si="10"/>
        <v>0</v>
      </c>
      <c r="H208" s="80">
        <f t="shared" si="11"/>
        <v>0</v>
      </c>
      <c r="I208" s="33"/>
      <c r="J208" s="5"/>
    </row>
    <row r="209" spans="1:10">
      <c r="A209" s="5"/>
      <c r="B209" s="5"/>
      <c r="C209" s="103"/>
      <c r="D209" s="103"/>
      <c r="E209" s="105"/>
      <c r="F209" s="80">
        <f t="shared" si="9"/>
        <v>0</v>
      </c>
      <c r="G209" s="80">
        <f t="shared" si="10"/>
        <v>0</v>
      </c>
      <c r="H209" s="80">
        <f t="shared" si="11"/>
        <v>0</v>
      </c>
      <c r="I209" s="33"/>
      <c r="J209" s="5"/>
    </row>
    <row r="210" spans="1:10">
      <c r="A210" s="5"/>
      <c r="B210" s="5"/>
      <c r="C210" s="103"/>
      <c r="D210" s="103"/>
      <c r="E210" s="105"/>
      <c r="F210" s="80">
        <f t="shared" si="9"/>
        <v>0</v>
      </c>
      <c r="G210" s="80">
        <f t="shared" si="10"/>
        <v>0</v>
      </c>
      <c r="H210" s="80">
        <f t="shared" si="11"/>
        <v>0</v>
      </c>
      <c r="I210" s="33"/>
      <c r="J210" s="5"/>
    </row>
    <row r="211" spans="1:10">
      <c r="A211" s="5"/>
      <c r="B211" s="5"/>
      <c r="C211" s="103"/>
      <c r="D211" s="103"/>
      <c r="E211" s="105"/>
      <c r="F211" s="80">
        <f t="shared" si="9"/>
        <v>0</v>
      </c>
      <c r="G211" s="80">
        <f t="shared" si="10"/>
        <v>0</v>
      </c>
      <c r="H211" s="80">
        <f t="shared" si="11"/>
        <v>0</v>
      </c>
      <c r="I211" s="33"/>
      <c r="J211" s="5"/>
    </row>
    <row r="212" spans="1:10">
      <c r="A212" s="5"/>
      <c r="B212" s="5"/>
      <c r="C212" s="103"/>
      <c r="D212" s="103"/>
      <c r="E212" s="105"/>
      <c r="F212" s="80">
        <f t="shared" si="9"/>
        <v>0</v>
      </c>
      <c r="G212" s="80">
        <f t="shared" si="10"/>
        <v>0</v>
      </c>
      <c r="H212" s="80">
        <f t="shared" si="11"/>
        <v>0</v>
      </c>
      <c r="I212" s="33"/>
      <c r="J212" s="5"/>
    </row>
    <row r="213" spans="1:10">
      <c r="A213" s="5"/>
      <c r="B213" s="5"/>
      <c r="C213" s="103"/>
      <c r="D213" s="103"/>
      <c r="E213" s="105"/>
      <c r="F213" s="80">
        <f t="shared" si="9"/>
        <v>0</v>
      </c>
      <c r="G213" s="80">
        <f t="shared" si="10"/>
        <v>0</v>
      </c>
      <c r="H213" s="80">
        <f t="shared" si="11"/>
        <v>0</v>
      </c>
      <c r="I213" s="33"/>
      <c r="J213" s="5"/>
    </row>
    <row r="214" spans="1:10">
      <c r="A214" s="5"/>
      <c r="B214" s="5"/>
      <c r="C214" s="103"/>
      <c r="D214" s="103"/>
      <c r="E214" s="105"/>
      <c r="F214" s="80">
        <f t="shared" si="9"/>
        <v>0</v>
      </c>
      <c r="G214" s="80">
        <f t="shared" si="10"/>
        <v>0</v>
      </c>
      <c r="H214" s="80">
        <f t="shared" si="11"/>
        <v>0</v>
      </c>
      <c r="I214" s="33"/>
      <c r="J214" s="5"/>
    </row>
    <row r="215" spans="1:10">
      <c r="A215" s="5"/>
      <c r="B215" s="5"/>
      <c r="C215" s="103"/>
      <c r="D215" s="103"/>
      <c r="E215" s="105"/>
      <c r="F215" s="80">
        <f t="shared" si="9"/>
        <v>0</v>
      </c>
      <c r="G215" s="80">
        <f t="shared" si="10"/>
        <v>0</v>
      </c>
      <c r="H215" s="80">
        <f t="shared" si="11"/>
        <v>0</v>
      </c>
      <c r="I215" s="33"/>
      <c r="J215" s="5"/>
    </row>
    <row r="216" spans="1:10">
      <c r="A216" s="5"/>
      <c r="B216" s="5"/>
      <c r="C216" s="103"/>
      <c r="D216" s="103"/>
      <c r="E216" s="105"/>
      <c r="F216" s="80">
        <f t="shared" si="9"/>
        <v>0</v>
      </c>
      <c r="G216" s="80">
        <f t="shared" si="10"/>
        <v>0</v>
      </c>
      <c r="H216" s="80">
        <f t="shared" si="11"/>
        <v>0</v>
      </c>
      <c r="I216" s="33"/>
      <c r="J216" s="5"/>
    </row>
    <row r="217" spans="1:10">
      <c r="A217" s="5"/>
      <c r="B217" s="5"/>
      <c r="C217" s="103"/>
      <c r="D217" s="103"/>
      <c r="E217" s="105"/>
      <c r="F217" s="80">
        <f t="shared" si="9"/>
        <v>0</v>
      </c>
      <c r="G217" s="80">
        <f t="shared" si="10"/>
        <v>0</v>
      </c>
      <c r="H217" s="80">
        <f t="shared" si="11"/>
        <v>0</v>
      </c>
      <c r="I217" s="33"/>
      <c r="J217" s="5"/>
    </row>
    <row r="218" spans="1:10">
      <c r="A218" s="5"/>
      <c r="B218" s="5"/>
      <c r="C218" s="103"/>
      <c r="D218" s="103"/>
      <c r="E218" s="105"/>
      <c r="F218" s="80">
        <f t="shared" si="9"/>
        <v>0</v>
      </c>
      <c r="G218" s="80">
        <f t="shared" si="10"/>
        <v>0</v>
      </c>
      <c r="H218" s="80">
        <f t="shared" si="11"/>
        <v>0</v>
      </c>
      <c r="I218" s="33"/>
      <c r="J218" s="5"/>
    </row>
    <row r="219" spans="1:10">
      <c r="A219" s="5"/>
      <c r="B219" s="5"/>
      <c r="C219" s="103"/>
      <c r="D219" s="103"/>
      <c r="E219" s="105"/>
      <c r="F219" s="80">
        <f t="shared" si="9"/>
        <v>0</v>
      </c>
      <c r="G219" s="80">
        <f t="shared" si="10"/>
        <v>0</v>
      </c>
      <c r="H219" s="80">
        <f t="shared" si="11"/>
        <v>0</v>
      </c>
      <c r="I219" s="33"/>
      <c r="J219" s="5"/>
    </row>
    <row r="220" spans="1:10">
      <c r="A220" s="5"/>
      <c r="B220" s="5"/>
      <c r="C220" s="103"/>
      <c r="D220" s="103"/>
      <c r="E220" s="105"/>
      <c r="F220" s="80">
        <f t="shared" si="9"/>
        <v>0</v>
      </c>
      <c r="G220" s="80">
        <f t="shared" si="10"/>
        <v>0</v>
      </c>
      <c r="H220" s="80">
        <f t="shared" si="11"/>
        <v>0</v>
      </c>
      <c r="I220" s="33"/>
      <c r="J220" s="5"/>
    </row>
    <row r="221" spans="1:10">
      <c r="A221" s="5"/>
      <c r="B221" s="5"/>
      <c r="C221" s="103"/>
      <c r="D221" s="103"/>
      <c r="E221" s="105"/>
      <c r="F221" s="80">
        <f t="shared" si="9"/>
        <v>0</v>
      </c>
      <c r="G221" s="80">
        <f t="shared" si="10"/>
        <v>0</v>
      </c>
      <c r="H221" s="80">
        <f t="shared" si="11"/>
        <v>0</v>
      </c>
      <c r="I221" s="33"/>
      <c r="J221" s="5"/>
    </row>
    <row r="222" spans="1:10">
      <c r="A222" s="5"/>
      <c r="B222" s="5"/>
      <c r="C222" s="103"/>
      <c r="D222" s="103"/>
      <c r="E222" s="105"/>
      <c r="F222" s="80">
        <f t="shared" si="9"/>
        <v>0</v>
      </c>
      <c r="G222" s="80">
        <f t="shared" si="10"/>
        <v>0</v>
      </c>
      <c r="H222" s="80">
        <f t="shared" si="11"/>
        <v>0</v>
      </c>
      <c r="I222" s="33"/>
      <c r="J222" s="5"/>
    </row>
    <row r="223" spans="1:10">
      <c r="A223" s="5"/>
      <c r="B223" s="5"/>
      <c r="C223" s="103"/>
      <c r="D223" s="103"/>
      <c r="E223" s="105"/>
      <c r="F223" s="80">
        <f t="shared" si="9"/>
        <v>0</v>
      </c>
      <c r="G223" s="80">
        <f t="shared" si="10"/>
        <v>0</v>
      </c>
      <c r="H223" s="80">
        <f t="shared" si="11"/>
        <v>0</v>
      </c>
      <c r="I223" s="33"/>
      <c r="J223" s="5"/>
    </row>
    <row r="224" spans="1:10">
      <c r="A224" s="5"/>
      <c r="B224" s="5"/>
      <c r="C224" s="103"/>
      <c r="D224" s="103"/>
      <c r="E224" s="105"/>
      <c r="F224" s="80">
        <f t="shared" si="9"/>
        <v>0</v>
      </c>
      <c r="G224" s="80">
        <f t="shared" si="10"/>
        <v>0</v>
      </c>
      <c r="H224" s="80">
        <f t="shared" si="11"/>
        <v>0</v>
      </c>
      <c r="I224" s="33"/>
      <c r="J224" s="5"/>
    </row>
    <row r="225" spans="1:10">
      <c r="A225" s="5"/>
      <c r="B225" s="5"/>
      <c r="C225" s="103"/>
      <c r="D225" s="103"/>
      <c r="E225" s="105"/>
      <c r="F225" s="80">
        <f t="shared" si="9"/>
        <v>0</v>
      </c>
      <c r="G225" s="80">
        <f t="shared" si="10"/>
        <v>0</v>
      </c>
      <c r="H225" s="80">
        <f t="shared" si="11"/>
        <v>0</v>
      </c>
      <c r="I225" s="33"/>
      <c r="J225" s="5"/>
    </row>
    <row r="226" spans="1:10">
      <c r="A226" s="5"/>
      <c r="B226" s="5"/>
      <c r="C226" s="103"/>
      <c r="D226" s="103"/>
      <c r="E226" s="105"/>
      <c r="F226" s="80">
        <f t="shared" si="9"/>
        <v>0</v>
      </c>
      <c r="G226" s="80">
        <f t="shared" si="10"/>
        <v>0</v>
      </c>
      <c r="H226" s="80">
        <f t="shared" si="11"/>
        <v>0</v>
      </c>
      <c r="I226" s="33"/>
      <c r="J226" s="5"/>
    </row>
    <row r="227" spans="1:10">
      <c r="A227" s="5"/>
      <c r="B227" s="5"/>
      <c r="C227" s="103"/>
      <c r="D227" s="103"/>
      <c r="E227" s="105"/>
      <c r="F227" s="80">
        <f t="shared" si="9"/>
        <v>0</v>
      </c>
      <c r="G227" s="80">
        <f t="shared" si="10"/>
        <v>0</v>
      </c>
      <c r="H227" s="80">
        <f t="shared" si="11"/>
        <v>0</v>
      </c>
      <c r="I227" s="33"/>
      <c r="J227" s="5"/>
    </row>
    <row r="228" spans="1:10">
      <c r="A228" s="5"/>
      <c r="B228" s="5"/>
      <c r="C228" s="103"/>
      <c r="D228" s="103"/>
      <c r="E228" s="105"/>
      <c r="F228" s="80">
        <f t="shared" si="9"/>
        <v>0</v>
      </c>
      <c r="G228" s="80">
        <f t="shared" si="10"/>
        <v>0</v>
      </c>
      <c r="H228" s="80">
        <f t="shared" si="11"/>
        <v>0</v>
      </c>
      <c r="I228" s="33"/>
      <c r="J228" s="5"/>
    </row>
    <row r="229" spans="1:10">
      <c r="A229" s="5"/>
      <c r="B229" s="5"/>
      <c r="C229" s="103"/>
      <c r="D229" s="103"/>
      <c r="E229" s="105"/>
      <c r="F229" s="80">
        <f t="shared" si="9"/>
        <v>0</v>
      </c>
      <c r="G229" s="80">
        <f t="shared" si="10"/>
        <v>0</v>
      </c>
      <c r="H229" s="80">
        <f t="shared" si="11"/>
        <v>0</v>
      </c>
      <c r="I229" s="33"/>
      <c r="J229" s="5"/>
    </row>
    <row r="230" spans="1:10">
      <c r="A230" s="5"/>
      <c r="B230" s="5"/>
      <c r="C230" s="103"/>
      <c r="D230" s="103"/>
      <c r="E230" s="105"/>
      <c r="F230" s="80">
        <f t="shared" si="9"/>
        <v>0</v>
      </c>
      <c r="G230" s="80">
        <f t="shared" si="10"/>
        <v>0</v>
      </c>
      <c r="H230" s="80">
        <f t="shared" si="11"/>
        <v>0</v>
      </c>
      <c r="I230" s="33"/>
      <c r="J230" s="5"/>
    </row>
    <row r="231" spans="1:10">
      <c r="A231" s="5"/>
      <c r="B231" s="5"/>
      <c r="C231" s="103"/>
      <c r="D231" s="103"/>
      <c r="E231" s="105"/>
      <c r="F231" s="80">
        <f t="shared" si="9"/>
        <v>0</v>
      </c>
      <c r="G231" s="80">
        <f t="shared" si="10"/>
        <v>0</v>
      </c>
      <c r="H231" s="80">
        <f t="shared" si="11"/>
        <v>0</v>
      </c>
      <c r="I231" s="33"/>
      <c r="J231" s="5"/>
    </row>
    <row r="232" spans="1:10">
      <c r="A232" s="5"/>
      <c r="B232" s="5"/>
      <c r="C232" s="103"/>
      <c r="D232" s="103"/>
      <c r="E232" s="105"/>
      <c r="F232" s="80">
        <f t="shared" si="9"/>
        <v>0</v>
      </c>
      <c r="G232" s="80">
        <f t="shared" si="10"/>
        <v>0</v>
      </c>
      <c r="H232" s="80">
        <f t="shared" si="11"/>
        <v>0</v>
      </c>
      <c r="I232" s="33"/>
      <c r="J232" s="5"/>
    </row>
    <row r="233" spans="1:10">
      <c r="A233" s="5"/>
      <c r="B233" s="5"/>
      <c r="C233" s="103"/>
      <c r="D233" s="103"/>
      <c r="E233" s="105"/>
      <c r="F233" s="80">
        <f t="shared" si="9"/>
        <v>0</v>
      </c>
      <c r="G233" s="80">
        <f t="shared" si="10"/>
        <v>0</v>
      </c>
      <c r="H233" s="80">
        <f t="shared" si="11"/>
        <v>0</v>
      </c>
      <c r="I233" s="33"/>
      <c r="J233" s="5"/>
    </row>
    <row r="234" spans="1:10">
      <c r="A234" s="5"/>
      <c r="B234" s="5"/>
      <c r="C234" s="103"/>
      <c r="D234" s="103"/>
      <c r="E234" s="105"/>
      <c r="F234" s="80">
        <f t="shared" si="9"/>
        <v>0</v>
      </c>
      <c r="G234" s="80">
        <f t="shared" si="10"/>
        <v>0</v>
      </c>
      <c r="H234" s="80">
        <f t="shared" si="11"/>
        <v>0</v>
      </c>
      <c r="I234" s="33"/>
      <c r="J234" s="5"/>
    </row>
    <row r="235" spans="1:10">
      <c r="A235" s="5"/>
      <c r="B235" s="5"/>
      <c r="C235" s="103"/>
      <c r="D235" s="103"/>
      <c r="E235" s="105"/>
      <c r="F235" s="80">
        <f t="shared" si="9"/>
        <v>0</v>
      </c>
      <c r="G235" s="80">
        <f t="shared" si="10"/>
        <v>0</v>
      </c>
      <c r="H235" s="80">
        <f t="shared" si="11"/>
        <v>0</v>
      </c>
      <c r="I235" s="33"/>
      <c r="J235" s="5"/>
    </row>
    <row r="236" spans="1:10">
      <c r="A236" s="5"/>
      <c r="B236" s="5"/>
      <c r="C236" s="103"/>
      <c r="D236" s="103"/>
      <c r="E236" s="105"/>
      <c r="F236" s="80">
        <f t="shared" si="9"/>
        <v>0</v>
      </c>
      <c r="G236" s="80">
        <f t="shared" si="10"/>
        <v>0</v>
      </c>
      <c r="H236" s="80">
        <f t="shared" si="11"/>
        <v>0</v>
      </c>
      <c r="I236" s="33"/>
      <c r="J236" s="5"/>
    </row>
    <row r="237" spans="1:10">
      <c r="A237" s="5"/>
      <c r="B237" s="5"/>
      <c r="C237" s="103"/>
      <c r="D237" s="103"/>
      <c r="E237" s="105"/>
      <c r="F237" s="80">
        <f t="shared" si="9"/>
        <v>0</v>
      </c>
      <c r="G237" s="80">
        <f t="shared" si="10"/>
        <v>0</v>
      </c>
      <c r="H237" s="80">
        <f t="shared" si="11"/>
        <v>0</v>
      </c>
      <c r="I237" s="33"/>
      <c r="J237" s="5"/>
    </row>
    <row r="238" spans="1:10">
      <c r="A238" s="5"/>
      <c r="B238" s="5"/>
      <c r="C238" s="103"/>
      <c r="D238" s="103"/>
      <c r="E238" s="105"/>
      <c r="F238" s="80">
        <f t="shared" si="9"/>
        <v>0</v>
      </c>
      <c r="G238" s="80">
        <f t="shared" si="10"/>
        <v>0</v>
      </c>
      <c r="H238" s="80">
        <f t="shared" si="11"/>
        <v>0</v>
      </c>
      <c r="I238" s="33"/>
      <c r="J238" s="5"/>
    </row>
    <row r="239" spans="1:10">
      <c r="A239" s="5"/>
      <c r="B239" s="5"/>
      <c r="C239" s="103"/>
      <c r="D239" s="103"/>
      <c r="E239" s="105"/>
      <c r="F239" s="80">
        <f t="shared" si="9"/>
        <v>0</v>
      </c>
      <c r="G239" s="80">
        <f t="shared" si="10"/>
        <v>0</v>
      </c>
      <c r="H239" s="80">
        <f t="shared" si="11"/>
        <v>0</v>
      </c>
      <c r="I239" s="33"/>
      <c r="J239" s="5"/>
    </row>
    <row r="240" spans="1:10">
      <c r="A240" s="5"/>
      <c r="B240" s="5"/>
      <c r="C240" s="103"/>
      <c r="D240" s="103"/>
      <c r="E240" s="105"/>
      <c r="F240" s="80">
        <f t="shared" si="9"/>
        <v>0</v>
      </c>
      <c r="G240" s="80">
        <f t="shared" si="10"/>
        <v>0</v>
      </c>
      <c r="H240" s="80">
        <f t="shared" si="11"/>
        <v>0</v>
      </c>
      <c r="I240" s="33"/>
      <c r="J240" s="5"/>
    </row>
    <row r="241" spans="1:10">
      <c r="A241" s="5"/>
      <c r="B241" s="5"/>
      <c r="C241" s="103"/>
      <c r="D241" s="103"/>
      <c r="E241" s="105"/>
      <c r="F241" s="80">
        <f t="shared" si="9"/>
        <v>0</v>
      </c>
      <c r="G241" s="80">
        <f t="shared" si="10"/>
        <v>0</v>
      </c>
      <c r="H241" s="80">
        <f t="shared" si="11"/>
        <v>0</v>
      </c>
      <c r="I241" s="33"/>
      <c r="J241" s="5"/>
    </row>
    <row r="242" spans="1:10">
      <c r="A242" s="5"/>
      <c r="B242" s="5"/>
      <c r="C242" s="103"/>
      <c r="D242" s="103"/>
      <c r="E242" s="105"/>
      <c r="F242" s="80">
        <f t="shared" si="9"/>
        <v>0</v>
      </c>
      <c r="G242" s="80">
        <f t="shared" si="10"/>
        <v>0</v>
      </c>
      <c r="H242" s="80">
        <f t="shared" si="11"/>
        <v>0</v>
      </c>
      <c r="I242" s="33"/>
      <c r="J242" s="5"/>
    </row>
    <row r="243" spans="1:10">
      <c r="A243" s="5"/>
      <c r="B243" s="5"/>
      <c r="C243" s="103"/>
      <c r="D243" s="103"/>
      <c r="E243" s="105"/>
      <c r="F243" s="80">
        <f t="shared" si="9"/>
        <v>0</v>
      </c>
      <c r="G243" s="80">
        <f t="shared" si="10"/>
        <v>0</v>
      </c>
      <c r="H243" s="80">
        <f t="shared" si="11"/>
        <v>0</v>
      </c>
      <c r="I243" s="33"/>
      <c r="J243" s="5"/>
    </row>
    <row r="244" spans="1:10">
      <c r="A244" s="5"/>
      <c r="B244" s="5"/>
      <c r="C244" s="103"/>
      <c r="D244" s="103"/>
      <c r="E244" s="105"/>
      <c r="F244" s="80">
        <f t="shared" si="9"/>
        <v>0</v>
      </c>
      <c r="G244" s="80">
        <f t="shared" si="10"/>
        <v>0</v>
      </c>
      <c r="H244" s="80">
        <f t="shared" si="11"/>
        <v>0</v>
      </c>
      <c r="I244" s="33"/>
      <c r="J244" s="5"/>
    </row>
    <row r="245" spans="1:10">
      <c r="A245" s="5"/>
      <c r="B245" s="5"/>
      <c r="C245" s="103"/>
      <c r="D245" s="103"/>
      <c r="E245" s="105"/>
      <c r="F245" s="80">
        <f t="shared" si="9"/>
        <v>0</v>
      </c>
      <c r="G245" s="80">
        <f t="shared" si="10"/>
        <v>0</v>
      </c>
      <c r="H245" s="80">
        <f t="shared" si="11"/>
        <v>0</v>
      </c>
      <c r="I245" s="33"/>
      <c r="J245" s="5"/>
    </row>
    <row r="246" spans="1:10">
      <c r="A246" s="5"/>
      <c r="B246" s="5"/>
      <c r="C246" s="103"/>
      <c r="D246" s="103"/>
      <c r="E246" s="105"/>
      <c r="F246" s="80">
        <f t="shared" si="9"/>
        <v>0</v>
      </c>
      <c r="G246" s="80">
        <f t="shared" si="10"/>
        <v>0</v>
      </c>
      <c r="H246" s="80">
        <f t="shared" si="11"/>
        <v>0</v>
      </c>
      <c r="I246" s="33"/>
      <c r="J246" s="5"/>
    </row>
    <row r="247" spans="1:10">
      <c r="A247" s="5"/>
      <c r="B247" s="5"/>
      <c r="C247" s="103"/>
      <c r="D247" s="103"/>
      <c r="E247" s="105"/>
      <c r="F247" s="80">
        <f t="shared" si="9"/>
        <v>0</v>
      </c>
      <c r="G247" s="80">
        <f t="shared" si="10"/>
        <v>0</v>
      </c>
      <c r="H247" s="80">
        <f t="shared" si="11"/>
        <v>0</v>
      </c>
      <c r="I247" s="33"/>
      <c r="J247" s="5"/>
    </row>
    <row r="248" spans="1:10">
      <c r="A248" s="5"/>
      <c r="B248" s="5"/>
      <c r="C248" s="103"/>
      <c r="D248" s="103"/>
      <c r="E248" s="105"/>
      <c r="F248" s="80">
        <f t="shared" si="9"/>
        <v>0</v>
      </c>
      <c r="G248" s="80">
        <f t="shared" si="10"/>
        <v>0</v>
      </c>
      <c r="H248" s="80">
        <f t="shared" si="11"/>
        <v>0</v>
      </c>
      <c r="I248" s="33"/>
      <c r="J248" s="5"/>
    </row>
    <row r="249" spans="1:10">
      <c r="A249" s="5"/>
      <c r="B249" s="5"/>
      <c r="C249" s="103"/>
      <c r="D249" s="103"/>
      <c r="E249" s="105"/>
      <c r="F249" s="80">
        <f t="shared" si="9"/>
        <v>0</v>
      </c>
      <c r="G249" s="80">
        <f t="shared" si="10"/>
        <v>0</v>
      </c>
      <c r="H249" s="80">
        <f t="shared" si="11"/>
        <v>0</v>
      </c>
      <c r="I249" s="33"/>
      <c r="J249" s="5"/>
    </row>
    <row r="250" spans="1:10">
      <c r="A250" s="5"/>
      <c r="B250" s="5"/>
      <c r="C250" s="103"/>
      <c r="D250" s="103"/>
      <c r="E250" s="105"/>
      <c r="F250" s="80">
        <f t="shared" si="9"/>
        <v>0</v>
      </c>
      <c r="G250" s="80">
        <f t="shared" si="10"/>
        <v>0</v>
      </c>
      <c r="H250" s="80">
        <f t="shared" si="11"/>
        <v>0</v>
      </c>
      <c r="I250" s="33"/>
      <c r="J250" s="5"/>
    </row>
    <row r="251" spans="1:10">
      <c r="A251" s="5"/>
      <c r="B251" s="5"/>
      <c r="C251" s="103"/>
      <c r="D251" s="103"/>
      <c r="E251" s="105"/>
      <c r="F251" s="80">
        <f t="shared" si="9"/>
        <v>0</v>
      </c>
      <c r="G251" s="80">
        <f t="shared" si="10"/>
        <v>0</v>
      </c>
      <c r="H251" s="80">
        <f t="shared" si="11"/>
        <v>0</v>
      </c>
      <c r="I251" s="33"/>
      <c r="J251" s="5"/>
    </row>
    <row r="252" spans="1:10">
      <c r="A252" s="5"/>
      <c r="B252" s="5"/>
      <c r="C252" s="103"/>
      <c r="D252" s="103"/>
      <c r="E252" s="105"/>
      <c r="F252" s="80">
        <f t="shared" si="9"/>
        <v>0</v>
      </c>
      <c r="G252" s="80">
        <f t="shared" si="10"/>
        <v>0</v>
      </c>
      <c r="H252" s="80">
        <f t="shared" si="11"/>
        <v>0</v>
      </c>
      <c r="I252" s="33"/>
      <c r="J252" s="5"/>
    </row>
    <row r="253" spans="1:10">
      <c r="A253" s="5"/>
      <c r="B253" s="5"/>
      <c r="C253" s="103"/>
      <c r="D253" s="103"/>
      <c r="E253" s="105"/>
      <c r="F253" s="80">
        <f t="shared" si="9"/>
        <v>0</v>
      </c>
      <c r="G253" s="80">
        <f t="shared" si="10"/>
        <v>0</v>
      </c>
      <c r="H253" s="80">
        <f t="shared" si="11"/>
        <v>0</v>
      </c>
      <c r="I253" s="33"/>
      <c r="J253" s="5"/>
    </row>
    <row r="254" spans="1:10">
      <c r="A254" s="5"/>
      <c r="B254" s="5"/>
      <c r="C254" s="103"/>
      <c r="D254" s="103"/>
      <c r="E254" s="105"/>
      <c r="F254" s="80">
        <f t="shared" si="9"/>
        <v>0</v>
      </c>
      <c r="G254" s="80">
        <f t="shared" si="10"/>
        <v>0</v>
      </c>
      <c r="H254" s="80">
        <f t="shared" si="11"/>
        <v>0</v>
      </c>
      <c r="I254" s="33"/>
      <c r="J254" s="5"/>
    </row>
    <row r="255" spans="1:10">
      <c r="A255" s="5"/>
      <c r="B255" s="5"/>
      <c r="C255" s="103"/>
      <c r="D255" s="103"/>
      <c r="E255" s="105"/>
      <c r="F255" s="80">
        <f t="shared" si="9"/>
        <v>0</v>
      </c>
      <c r="G255" s="80">
        <f t="shared" si="10"/>
        <v>0</v>
      </c>
      <c r="H255" s="80">
        <f t="shared" si="11"/>
        <v>0</v>
      </c>
      <c r="I255" s="33"/>
      <c r="J255" s="5"/>
    </row>
    <row r="256" spans="1:10">
      <c r="A256" s="5"/>
      <c r="B256" s="5"/>
      <c r="C256" s="103"/>
      <c r="D256" s="103"/>
      <c r="E256" s="105"/>
      <c r="F256" s="80">
        <f t="shared" si="9"/>
        <v>0</v>
      </c>
      <c r="G256" s="80">
        <f t="shared" si="10"/>
        <v>0</v>
      </c>
      <c r="H256" s="80">
        <f t="shared" si="11"/>
        <v>0</v>
      </c>
      <c r="I256" s="33"/>
      <c r="J256" s="5"/>
    </row>
    <row r="257" spans="1:10">
      <c r="A257" s="5"/>
      <c r="B257" s="5"/>
      <c r="C257" s="103"/>
      <c r="D257" s="103"/>
      <c r="E257" s="105"/>
      <c r="F257" s="80">
        <f t="shared" si="9"/>
        <v>0</v>
      </c>
      <c r="G257" s="80">
        <f t="shared" si="10"/>
        <v>0</v>
      </c>
      <c r="H257" s="80">
        <f t="shared" si="11"/>
        <v>0</v>
      </c>
      <c r="I257" s="33"/>
      <c r="J257" s="5"/>
    </row>
    <row r="258" spans="1:10">
      <c r="A258" s="5"/>
      <c r="B258" s="5"/>
      <c r="C258" s="103"/>
      <c r="D258" s="103"/>
      <c r="E258" s="105"/>
      <c r="F258" s="80">
        <f t="shared" si="9"/>
        <v>0</v>
      </c>
      <c r="G258" s="80">
        <f t="shared" si="10"/>
        <v>0</v>
      </c>
      <c r="H258" s="80">
        <f t="shared" si="11"/>
        <v>0</v>
      </c>
      <c r="I258" s="33"/>
      <c r="J258" s="5"/>
    </row>
    <row r="259" spans="1:10">
      <c r="A259" s="5"/>
      <c r="B259" s="5"/>
      <c r="C259" s="103"/>
      <c r="D259" s="103"/>
      <c r="E259" s="105"/>
      <c r="F259" s="80">
        <f t="shared" si="9"/>
        <v>0</v>
      </c>
      <c r="G259" s="80">
        <f t="shared" si="10"/>
        <v>0</v>
      </c>
      <c r="H259" s="80">
        <f t="shared" si="11"/>
        <v>0</v>
      </c>
      <c r="I259" s="33"/>
      <c r="J259" s="5"/>
    </row>
    <row r="260" spans="1:10">
      <c r="A260" s="5"/>
      <c r="B260" s="5"/>
      <c r="C260" s="103"/>
      <c r="D260" s="103"/>
      <c r="E260" s="105"/>
      <c r="F260" s="80">
        <f t="shared" si="9"/>
        <v>0</v>
      </c>
      <c r="G260" s="80">
        <f t="shared" si="10"/>
        <v>0</v>
      </c>
      <c r="H260" s="80">
        <f t="shared" si="11"/>
        <v>0</v>
      </c>
      <c r="I260" s="33"/>
      <c r="J260" s="5"/>
    </row>
    <row r="261" spans="1:10">
      <c r="A261" s="5"/>
      <c r="B261" s="5"/>
      <c r="C261" s="103"/>
      <c r="D261" s="103"/>
      <c r="E261" s="105"/>
      <c r="F261" s="80">
        <f t="shared" si="9"/>
        <v>0</v>
      </c>
      <c r="G261" s="80">
        <f t="shared" si="10"/>
        <v>0</v>
      </c>
      <c r="H261" s="80">
        <f t="shared" si="11"/>
        <v>0</v>
      </c>
      <c r="I261" s="33"/>
      <c r="J261" s="5"/>
    </row>
    <row r="262" spans="1:10">
      <c r="A262" s="5"/>
      <c r="B262" s="5"/>
      <c r="C262" s="103"/>
      <c r="D262" s="103"/>
      <c r="E262" s="105"/>
      <c r="F262" s="80">
        <f t="shared" si="9"/>
        <v>0</v>
      </c>
      <c r="G262" s="80">
        <f t="shared" si="10"/>
        <v>0</v>
      </c>
      <c r="H262" s="80">
        <f t="shared" si="11"/>
        <v>0</v>
      </c>
      <c r="I262" s="33"/>
      <c r="J262" s="5"/>
    </row>
    <row r="263" spans="1:10">
      <c r="A263" s="5"/>
      <c r="B263" s="5"/>
      <c r="C263" s="103"/>
      <c r="D263" s="103"/>
      <c r="E263" s="105"/>
      <c r="F263" s="80">
        <f t="shared" si="9"/>
        <v>0</v>
      </c>
      <c r="G263" s="80">
        <f t="shared" si="10"/>
        <v>0</v>
      </c>
      <c r="H263" s="80">
        <f t="shared" si="11"/>
        <v>0</v>
      </c>
      <c r="I263" s="33"/>
      <c r="J263" s="5"/>
    </row>
    <row r="264" spans="1:10">
      <c r="A264" s="5"/>
      <c r="B264" s="5"/>
      <c r="C264" s="103"/>
      <c r="D264" s="103"/>
      <c r="E264" s="105"/>
      <c r="F264" s="80">
        <f t="shared" si="9"/>
        <v>0</v>
      </c>
      <c r="G264" s="80">
        <f t="shared" si="10"/>
        <v>0</v>
      </c>
      <c r="H264" s="80">
        <f t="shared" si="11"/>
        <v>0</v>
      </c>
      <c r="I264" s="33"/>
      <c r="J264" s="5"/>
    </row>
    <row r="265" spans="1:10">
      <c r="A265" s="5"/>
      <c r="B265" s="5"/>
      <c r="C265" s="103"/>
      <c r="D265" s="103"/>
      <c r="E265" s="105"/>
      <c r="F265" s="80">
        <f t="shared" si="9"/>
        <v>0</v>
      </c>
      <c r="G265" s="80">
        <f t="shared" si="10"/>
        <v>0</v>
      </c>
      <c r="H265" s="80">
        <f t="shared" si="11"/>
        <v>0</v>
      </c>
      <c r="I265" s="33"/>
      <c r="J265" s="5"/>
    </row>
    <row r="266" spans="1:10">
      <c r="A266" s="5"/>
      <c r="B266" s="5"/>
      <c r="C266" s="103"/>
      <c r="D266" s="103"/>
      <c r="E266" s="105"/>
      <c r="F266" s="80">
        <f t="shared" si="9"/>
        <v>0</v>
      </c>
      <c r="G266" s="80">
        <f t="shared" si="10"/>
        <v>0</v>
      </c>
      <c r="H266" s="80">
        <f t="shared" si="11"/>
        <v>0</v>
      </c>
      <c r="I266" s="33"/>
      <c r="J266" s="5"/>
    </row>
    <row r="267" spans="1:10">
      <c r="A267" s="5"/>
      <c r="B267" s="5"/>
      <c r="C267" s="103"/>
      <c r="D267" s="103"/>
      <c r="E267" s="105"/>
      <c r="F267" s="80">
        <f t="shared" si="9"/>
        <v>0</v>
      </c>
      <c r="G267" s="80">
        <f t="shared" si="10"/>
        <v>0</v>
      </c>
      <c r="H267" s="80">
        <f t="shared" si="11"/>
        <v>0</v>
      </c>
      <c r="I267" s="33"/>
      <c r="J267" s="5"/>
    </row>
    <row r="268" spans="1:10">
      <c r="A268" s="5"/>
      <c r="B268" s="5"/>
      <c r="C268" s="103"/>
      <c r="D268" s="103"/>
      <c r="E268" s="105"/>
      <c r="F268" s="80">
        <f t="shared" si="9"/>
        <v>0</v>
      </c>
      <c r="G268" s="80">
        <f t="shared" si="10"/>
        <v>0</v>
      </c>
      <c r="H268" s="80">
        <f t="shared" si="11"/>
        <v>0</v>
      </c>
      <c r="I268" s="33"/>
      <c r="J268" s="5"/>
    </row>
    <row r="269" spans="1:10">
      <c r="A269" s="5"/>
      <c r="B269" s="5"/>
      <c r="C269" s="103"/>
      <c r="D269" s="103"/>
      <c r="E269" s="105"/>
      <c r="F269" s="80">
        <f t="shared" si="9"/>
        <v>0</v>
      </c>
      <c r="G269" s="80">
        <f t="shared" si="10"/>
        <v>0</v>
      </c>
      <c r="H269" s="80">
        <f t="shared" si="11"/>
        <v>0</v>
      </c>
      <c r="I269" s="33"/>
      <c r="J269" s="5"/>
    </row>
    <row r="270" spans="1:10">
      <c r="A270" s="5"/>
      <c r="B270" s="5"/>
      <c r="C270" s="103"/>
      <c r="D270" s="103"/>
      <c r="E270" s="105"/>
      <c r="F270" s="80">
        <f t="shared" si="9"/>
        <v>0</v>
      </c>
      <c r="G270" s="80">
        <f t="shared" si="10"/>
        <v>0</v>
      </c>
      <c r="H270" s="80">
        <f t="shared" si="11"/>
        <v>0</v>
      </c>
      <c r="I270" s="33"/>
      <c r="J270" s="5"/>
    </row>
    <row r="271" spans="1:10">
      <c r="A271" s="5"/>
      <c r="B271" s="5"/>
      <c r="C271" s="103"/>
      <c r="D271" s="103"/>
      <c r="E271" s="105"/>
      <c r="F271" s="80">
        <f t="shared" ref="F271:F313" si="12">IF(G$11="JA",$D$9*E271,(D$9+D$11)*E271)</f>
        <v>0</v>
      </c>
      <c r="G271" s="80">
        <f t="shared" ref="G271:G313" si="13">IF(G$11="JA",D$11*E271,"")</f>
        <v>0</v>
      </c>
      <c r="H271" s="80">
        <f t="shared" ref="H271:H313" si="14">IF(G$11="JA",F271+G271,"")</f>
        <v>0</v>
      </c>
      <c r="I271" s="33"/>
      <c r="J271" s="5"/>
    </row>
    <row r="272" spans="1:10">
      <c r="A272" s="5"/>
      <c r="B272" s="5"/>
      <c r="C272" s="103"/>
      <c r="D272" s="103"/>
      <c r="E272" s="105"/>
      <c r="F272" s="80">
        <f t="shared" si="12"/>
        <v>0</v>
      </c>
      <c r="G272" s="80">
        <f t="shared" si="13"/>
        <v>0</v>
      </c>
      <c r="H272" s="80">
        <f t="shared" si="14"/>
        <v>0</v>
      </c>
      <c r="I272" s="33"/>
      <c r="J272" s="5"/>
    </row>
    <row r="273" spans="1:10">
      <c r="A273" s="5"/>
      <c r="B273" s="5"/>
      <c r="C273" s="103"/>
      <c r="D273" s="103"/>
      <c r="E273" s="105"/>
      <c r="F273" s="80">
        <f t="shared" si="12"/>
        <v>0</v>
      </c>
      <c r="G273" s="80">
        <f t="shared" si="13"/>
        <v>0</v>
      </c>
      <c r="H273" s="80">
        <f t="shared" si="14"/>
        <v>0</v>
      </c>
      <c r="I273" s="33"/>
      <c r="J273" s="5"/>
    </row>
    <row r="274" spans="1:10">
      <c r="A274" s="5"/>
      <c r="B274" s="5"/>
      <c r="C274" s="103"/>
      <c r="D274" s="103"/>
      <c r="E274" s="105"/>
      <c r="F274" s="80">
        <f t="shared" si="12"/>
        <v>0</v>
      </c>
      <c r="G274" s="80">
        <f t="shared" si="13"/>
        <v>0</v>
      </c>
      <c r="H274" s="80">
        <f t="shared" si="14"/>
        <v>0</v>
      </c>
      <c r="I274" s="33"/>
      <c r="J274" s="5"/>
    </row>
    <row r="275" spans="1:10">
      <c r="A275" s="5"/>
      <c r="B275" s="5"/>
      <c r="C275" s="103"/>
      <c r="D275" s="103"/>
      <c r="E275" s="105"/>
      <c r="F275" s="80">
        <f t="shared" si="12"/>
        <v>0</v>
      </c>
      <c r="G275" s="80">
        <f t="shared" si="13"/>
        <v>0</v>
      </c>
      <c r="H275" s="80">
        <f t="shared" si="14"/>
        <v>0</v>
      </c>
      <c r="I275" s="33"/>
      <c r="J275" s="5"/>
    </row>
    <row r="276" spans="1:10">
      <c r="A276" s="5"/>
      <c r="B276" s="5"/>
      <c r="C276" s="103"/>
      <c r="D276" s="103"/>
      <c r="E276" s="105"/>
      <c r="F276" s="80">
        <f t="shared" si="12"/>
        <v>0</v>
      </c>
      <c r="G276" s="80">
        <f t="shared" si="13"/>
        <v>0</v>
      </c>
      <c r="H276" s="80">
        <f t="shared" si="14"/>
        <v>0</v>
      </c>
      <c r="I276" s="33"/>
      <c r="J276" s="5"/>
    </row>
    <row r="277" spans="1:10">
      <c r="A277" s="5"/>
      <c r="B277" s="5"/>
      <c r="C277" s="103"/>
      <c r="D277" s="103"/>
      <c r="E277" s="105"/>
      <c r="F277" s="80">
        <f t="shared" si="12"/>
        <v>0</v>
      </c>
      <c r="G277" s="80">
        <f t="shared" si="13"/>
        <v>0</v>
      </c>
      <c r="H277" s="80">
        <f t="shared" si="14"/>
        <v>0</v>
      </c>
      <c r="I277" s="33"/>
      <c r="J277" s="5"/>
    </row>
    <row r="278" spans="1:10">
      <c r="A278" s="5"/>
      <c r="B278" s="5"/>
      <c r="C278" s="103"/>
      <c r="D278" s="103"/>
      <c r="E278" s="105"/>
      <c r="F278" s="80">
        <f t="shared" si="12"/>
        <v>0</v>
      </c>
      <c r="G278" s="80">
        <f t="shared" si="13"/>
        <v>0</v>
      </c>
      <c r="H278" s="80">
        <f t="shared" si="14"/>
        <v>0</v>
      </c>
      <c r="I278" s="33"/>
      <c r="J278" s="5"/>
    </row>
    <row r="279" spans="1:10">
      <c r="A279" s="5"/>
      <c r="B279" s="5"/>
      <c r="C279" s="103"/>
      <c r="D279" s="103"/>
      <c r="E279" s="105"/>
      <c r="F279" s="80">
        <f t="shared" si="12"/>
        <v>0</v>
      </c>
      <c r="G279" s="80">
        <f t="shared" si="13"/>
        <v>0</v>
      </c>
      <c r="H279" s="80">
        <f t="shared" si="14"/>
        <v>0</v>
      </c>
      <c r="I279" s="33"/>
      <c r="J279" s="5"/>
    </row>
    <row r="280" spans="1:10">
      <c r="A280" s="5"/>
      <c r="B280" s="5"/>
      <c r="C280" s="103"/>
      <c r="D280" s="103"/>
      <c r="E280" s="105"/>
      <c r="F280" s="80">
        <f t="shared" si="12"/>
        <v>0</v>
      </c>
      <c r="G280" s="80">
        <f t="shared" si="13"/>
        <v>0</v>
      </c>
      <c r="H280" s="80">
        <f t="shared" si="14"/>
        <v>0</v>
      </c>
      <c r="I280" s="33"/>
      <c r="J280" s="5"/>
    </row>
    <row r="281" spans="1:10">
      <c r="A281" s="5"/>
      <c r="B281" s="5"/>
      <c r="C281" s="103"/>
      <c r="D281" s="103"/>
      <c r="E281" s="105"/>
      <c r="F281" s="80">
        <f t="shared" si="12"/>
        <v>0</v>
      </c>
      <c r="G281" s="80">
        <f t="shared" si="13"/>
        <v>0</v>
      </c>
      <c r="H281" s="80">
        <f t="shared" si="14"/>
        <v>0</v>
      </c>
      <c r="I281" s="33"/>
      <c r="J281" s="5"/>
    </row>
    <row r="282" spans="1:10">
      <c r="A282" s="5"/>
      <c r="B282" s="5"/>
      <c r="C282" s="103"/>
      <c r="D282" s="103"/>
      <c r="E282" s="105"/>
      <c r="F282" s="80">
        <f t="shared" si="12"/>
        <v>0</v>
      </c>
      <c r="G282" s="80">
        <f t="shared" si="13"/>
        <v>0</v>
      </c>
      <c r="H282" s="80">
        <f t="shared" si="14"/>
        <v>0</v>
      </c>
      <c r="I282" s="33"/>
      <c r="J282" s="5"/>
    </row>
    <row r="283" spans="1:10">
      <c r="A283" s="5"/>
      <c r="B283" s="5"/>
      <c r="C283" s="103"/>
      <c r="D283" s="103"/>
      <c r="E283" s="105"/>
      <c r="F283" s="80">
        <f t="shared" si="12"/>
        <v>0</v>
      </c>
      <c r="G283" s="80">
        <f t="shared" si="13"/>
        <v>0</v>
      </c>
      <c r="H283" s="80">
        <f t="shared" si="14"/>
        <v>0</v>
      </c>
      <c r="I283" s="33"/>
      <c r="J283" s="5"/>
    </row>
    <row r="284" spans="1:10">
      <c r="A284" s="5"/>
      <c r="B284" s="5"/>
      <c r="C284" s="103"/>
      <c r="D284" s="103"/>
      <c r="E284" s="105"/>
      <c r="F284" s="80">
        <f t="shared" si="12"/>
        <v>0</v>
      </c>
      <c r="G284" s="80">
        <f t="shared" si="13"/>
        <v>0</v>
      </c>
      <c r="H284" s="80">
        <f t="shared" si="14"/>
        <v>0</v>
      </c>
      <c r="I284" s="33"/>
      <c r="J284" s="5"/>
    </row>
    <row r="285" spans="1:10">
      <c r="A285" s="5"/>
      <c r="B285" s="5"/>
      <c r="C285" s="103"/>
      <c r="D285" s="103"/>
      <c r="E285" s="105"/>
      <c r="F285" s="80">
        <f t="shared" si="12"/>
        <v>0</v>
      </c>
      <c r="G285" s="80">
        <f t="shared" si="13"/>
        <v>0</v>
      </c>
      <c r="H285" s="80">
        <f t="shared" si="14"/>
        <v>0</v>
      </c>
      <c r="I285" s="33"/>
      <c r="J285" s="5"/>
    </row>
    <row r="286" spans="1:10">
      <c r="A286" s="5"/>
      <c r="B286" s="5"/>
      <c r="C286" s="103"/>
      <c r="D286" s="103"/>
      <c r="E286" s="105"/>
      <c r="F286" s="80">
        <f t="shared" si="12"/>
        <v>0</v>
      </c>
      <c r="G286" s="80">
        <f t="shared" si="13"/>
        <v>0</v>
      </c>
      <c r="H286" s="80">
        <f t="shared" si="14"/>
        <v>0</v>
      </c>
      <c r="I286" s="33"/>
      <c r="J286" s="5"/>
    </row>
    <row r="287" spans="1:10">
      <c r="A287" s="5"/>
      <c r="B287" s="5"/>
      <c r="C287" s="103"/>
      <c r="D287" s="103"/>
      <c r="E287" s="105"/>
      <c r="F287" s="80">
        <f t="shared" si="12"/>
        <v>0</v>
      </c>
      <c r="G287" s="80">
        <f t="shared" si="13"/>
        <v>0</v>
      </c>
      <c r="H287" s="80">
        <f t="shared" si="14"/>
        <v>0</v>
      </c>
      <c r="I287" s="33"/>
      <c r="J287" s="5"/>
    </row>
    <row r="288" spans="1:10">
      <c r="A288" s="5"/>
      <c r="B288" s="5"/>
      <c r="C288" s="103"/>
      <c r="D288" s="103"/>
      <c r="E288" s="105"/>
      <c r="F288" s="80">
        <f t="shared" si="12"/>
        <v>0</v>
      </c>
      <c r="G288" s="80">
        <f t="shared" si="13"/>
        <v>0</v>
      </c>
      <c r="H288" s="80">
        <f t="shared" si="14"/>
        <v>0</v>
      </c>
      <c r="I288" s="33"/>
      <c r="J288" s="5"/>
    </row>
    <row r="289" spans="1:10">
      <c r="A289" s="5"/>
      <c r="B289" s="5"/>
      <c r="C289" s="103"/>
      <c r="D289" s="103"/>
      <c r="E289" s="105"/>
      <c r="F289" s="80">
        <f t="shared" si="12"/>
        <v>0</v>
      </c>
      <c r="G289" s="80">
        <f t="shared" si="13"/>
        <v>0</v>
      </c>
      <c r="H289" s="80">
        <f t="shared" si="14"/>
        <v>0</v>
      </c>
      <c r="I289" s="33"/>
      <c r="J289" s="5"/>
    </row>
    <row r="290" spans="1:10">
      <c r="A290" s="5"/>
      <c r="B290" s="5"/>
      <c r="C290" s="103"/>
      <c r="D290" s="103"/>
      <c r="E290" s="105"/>
      <c r="F290" s="80">
        <f t="shared" si="12"/>
        <v>0</v>
      </c>
      <c r="G290" s="80">
        <f t="shared" si="13"/>
        <v>0</v>
      </c>
      <c r="H290" s="80">
        <f t="shared" si="14"/>
        <v>0</v>
      </c>
      <c r="I290" s="33"/>
      <c r="J290" s="5"/>
    </row>
    <row r="291" spans="1:10">
      <c r="A291" s="5"/>
      <c r="B291" s="5"/>
      <c r="C291" s="103"/>
      <c r="D291" s="103"/>
      <c r="E291" s="105"/>
      <c r="F291" s="80">
        <f t="shared" si="12"/>
        <v>0</v>
      </c>
      <c r="G291" s="80">
        <f t="shared" si="13"/>
        <v>0</v>
      </c>
      <c r="H291" s="80">
        <f t="shared" si="14"/>
        <v>0</v>
      </c>
      <c r="I291" s="33"/>
      <c r="J291" s="5"/>
    </row>
    <row r="292" spans="1:10">
      <c r="A292" s="5"/>
      <c r="B292" s="5"/>
      <c r="C292" s="103"/>
      <c r="D292" s="103"/>
      <c r="E292" s="105"/>
      <c r="F292" s="80">
        <f t="shared" si="12"/>
        <v>0</v>
      </c>
      <c r="G292" s="80">
        <f t="shared" si="13"/>
        <v>0</v>
      </c>
      <c r="H292" s="80">
        <f t="shared" si="14"/>
        <v>0</v>
      </c>
      <c r="I292" s="33"/>
      <c r="J292" s="5"/>
    </row>
    <row r="293" spans="1:10">
      <c r="A293" s="5"/>
      <c r="B293" s="5"/>
      <c r="C293" s="103"/>
      <c r="D293" s="103"/>
      <c r="E293" s="105"/>
      <c r="F293" s="80">
        <f t="shared" si="12"/>
        <v>0</v>
      </c>
      <c r="G293" s="80">
        <f t="shared" si="13"/>
        <v>0</v>
      </c>
      <c r="H293" s="80">
        <f t="shared" si="14"/>
        <v>0</v>
      </c>
      <c r="I293" s="33"/>
      <c r="J293" s="5"/>
    </row>
    <row r="294" spans="1:10">
      <c r="A294" s="5"/>
      <c r="B294" s="5"/>
      <c r="C294" s="103"/>
      <c r="D294" s="103"/>
      <c r="E294" s="105"/>
      <c r="F294" s="80">
        <f t="shared" si="12"/>
        <v>0</v>
      </c>
      <c r="G294" s="80">
        <f t="shared" si="13"/>
        <v>0</v>
      </c>
      <c r="H294" s="80">
        <f t="shared" si="14"/>
        <v>0</v>
      </c>
      <c r="I294" s="33"/>
      <c r="J294" s="5"/>
    </row>
    <row r="295" spans="1:10">
      <c r="A295" s="5"/>
      <c r="B295" s="5"/>
      <c r="C295" s="103"/>
      <c r="D295" s="103"/>
      <c r="E295" s="105"/>
      <c r="F295" s="80">
        <f t="shared" si="12"/>
        <v>0</v>
      </c>
      <c r="G295" s="80">
        <f t="shared" si="13"/>
        <v>0</v>
      </c>
      <c r="H295" s="80">
        <f t="shared" si="14"/>
        <v>0</v>
      </c>
      <c r="I295" s="33"/>
      <c r="J295" s="5"/>
    </row>
    <row r="296" spans="1:10">
      <c r="A296" s="5"/>
      <c r="B296" s="5"/>
      <c r="C296" s="103"/>
      <c r="D296" s="103"/>
      <c r="E296" s="105"/>
      <c r="F296" s="80">
        <f t="shared" si="12"/>
        <v>0</v>
      </c>
      <c r="G296" s="80">
        <f t="shared" si="13"/>
        <v>0</v>
      </c>
      <c r="H296" s="80">
        <f t="shared" si="14"/>
        <v>0</v>
      </c>
      <c r="I296" s="33"/>
      <c r="J296" s="5"/>
    </row>
    <row r="297" spans="1:10">
      <c r="A297" s="5"/>
      <c r="B297" s="5"/>
      <c r="C297" s="103"/>
      <c r="D297" s="103"/>
      <c r="E297" s="105"/>
      <c r="F297" s="80">
        <f t="shared" si="12"/>
        <v>0</v>
      </c>
      <c r="G297" s="80">
        <f t="shared" si="13"/>
        <v>0</v>
      </c>
      <c r="H297" s="80">
        <f t="shared" si="14"/>
        <v>0</v>
      </c>
      <c r="I297" s="33"/>
      <c r="J297" s="5"/>
    </row>
    <row r="298" spans="1:10">
      <c r="A298" s="5"/>
      <c r="B298" s="5"/>
      <c r="C298" s="103"/>
      <c r="D298" s="103"/>
      <c r="E298" s="105"/>
      <c r="F298" s="80">
        <f t="shared" si="12"/>
        <v>0</v>
      </c>
      <c r="G298" s="80">
        <f t="shared" si="13"/>
        <v>0</v>
      </c>
      <c r="H298" s="80">
        <f t="shared" si="14"/>
        <v>0</v>
      </c>
      <c r="I298" s="33"/>
      <c r="J298" s="5"/>
    </row>
    <row r="299" spans="1:10">
      <c r="A299" s="5"/>
      <c r="B299" s="5"/>
      <c r="C299" s="103"/>
      <c r="D299" s="103"/>
      <c r="E299" s="105"/>
      <c r="F299" s="80">
        <f t="shared" si="12"/>
        <v>0</v>
      </c>
      <c r="G299" s="80">
        <f t="shared" si="13"/>
        <v>0</v>
      </c>
      <c r="H299" s="80">
        <f t="shared" si="14"/>
        <v>0</v>
      </c>
      <c r="I299" s="33"/>
      <c r="J299" s="5"/>
    </row>
    <row r="300" spans="1:10">
      <c r="A300" s="5"/>
      <c r="B300" s="5"/>
      <c r="C300" s="103"/>
      <c r="D300" s="103"/>
      <c r="E300" s="105"/>
      <c r="F300" s="80">
        <f t="shared" si="12"/>
        <v>0</v>
      </c>
      <c r="G300" s="80">
        <f t="shared" si="13"/>
        <v>0</v>
      </c>
      <c r="H300" s="80">
        <f t="shared" si="14"/>
        <v>0</v>
      </c>
      <c r="I300" s="33"/>
      <c r="J300" s="5"/>
    </row>
    <row r="301" spans="1:10">
      <c r="A301" s="5"/>
      <c r="B301" s="5"/>
      <c r="C301" s="103"/>
      <c r="D301" s="103"/>
      <c r="E301" s="105"/>
      <c r="F301" s="80">
        <f t="shared" si="12"/>
        <v>0</v>
      </c>
      <c r="G301" s="80">
        <f t="shared" si="13"/>
        <v>0</v>
      </c>
      <c r="H301" s="80">
        <f t="shared" si="14"/>
        <v>0</v>
      </c>
      <c r="I301" s="33"/>
      <c r="J301" s="5"/>
    </row>
    <row r="302" spans="1:10">
      <c r="A302" s="5"/>
      <c r="B302" s="5"/>
      <c r="C302" s="103"/>
      <c r="D302" s="103"/>
      <c r="E302" s="105"/>
      <c r="F302" s="80">
        <f t="shared" si="12"/>
        <v>0</v>
      </c>
      <c r="G302" s="80">
        <f t="shared" si="13"/>
        <v>0</v>
      </c>
      <c r="H302" s="80">
        <f t="shared" si="14"/>
        <v>0</v>
      </c>
      <c r="I302" s="33"/>
      <c r="J302" s="5"/>
    </row>
    <row r="303" spans="1:10">
      <c r="A303" s="5"/>
      <c r="B303" s="5"/>
      <c r="C303" s="103"/>
      <c r="D303" s="103"/>
      <c r="E303" s="105"/>
      <c r="F303" s="80">
        <f t="shared" si="12"/>
        <v>0</v>
      </c>
      <c r="G303" s="80">
        <f t="shared" si="13"/>
        <v>0</v>
      </c>
      <c r="H303" s="80">
        <f t="shared" si="14"/>
        <v>0</v>
      </c>
      <c r="I303" s="33"/>
      <c r="J303" s="5"/>
    </row>
    <row r="304" spans="1:10">
      <c r="A304" s="5"/>
      <c r="B304" s="5"/>
      <c r="C304" s="103"/>
      <c r="D304" s="103"/>
      <c r="E304" s="105"/>
      <c r="F304" s="80">
        <f t="shared" si="12"/>
        <v>0</v>
      </c>
      <c r="G304" s="80">
        <f t="shared" si="13"/>
        <v>0</v>
      </c>
      <c r="H304" s="80">
        <f t="shared" si="14"/>
        <v>0</v>
      </c>
      <c r="I304" s="33"/>
      <c r="J304" s="5"/>
    </row>
    <row r="305" spans="1:10">
      <c r="A305" s="5"/>
      <c r="B305" s="5"/>
      <c r="C305" s="103"/>
      <c r="D305" s="103"/>
      <c r="E305" s="105"/>
      <c r="F305" s="80">
        <f t="shared" si="12"/>
        <v>0</v>
      </c>
      <c r="G305" s="80">
        <f t="shared" si="13"/>
        <v>0</v>
      </c>
      <c r="H305" s="80">
        <f t="shared" si="14"/>
        <v>0</v>
      </c>
      <c r="I305" s="33"/>
      <c r="J305" s="5"/>
    </row>
    <row r="306" spans="1:10">
      <c r="A306" s="5"/>
      <c r="B306" s="5"/>
      <c r="C306" s="103"/>
      <c r="D306" s="103"/>
      <c r="E306" s="105"/>
      <c r="F306" s="80">
        <f t="shared" si="12"/>
        <v>0</v>
      </c>
      <c r="G306" s="80">
        <f t="shared" si="13"/>
        <v>0</v>
      </c>
      <c r="H306" s="80">
        <f t="shared" si="14"/>
        <v>0</v>
      </c>
      <c r="I306" s="33"/>
      <c r="J306" s="5"/>
    </row>
    <row r="307" spans="1:10">
      <c r="A307" s="5"/>
      <c r="B307" s="5"/>
      <c r="C307" s="103"/>
      <c r="D307" s="103"/>
      <c r="E307" s="105"/>
      <c r="F307" s="80">
        <f t="shared" si="12"/>
        <v>0</v>
      </c>
      <c r="G307" s="80">
        <f t="shared" si="13"/>
        <v>0</v>
      </c>
      <c r="H307" s="80">
        <f t="shared" si="14"/>
        <v>0</v>
      </c>
      <c r="I307" s="33"/>
      <c r="J307" s="5"/>
    </row>
    <row r="308" spans="1:10">
      <c r="A308" s="5"/>
      <c r="B308" s="5"/>
      <c r="C308" s="103"/>
      <c r="D308" s="103"/>
      <c r="E308" s="105"/>
      <c r="F308" s="80">
        <f t="shared" si="12"/>
        <v>0</v>
      </c>
      <c r="G308" s="80">
        <f t="shared" si="13"/>
        <v>0</v>
      </c>
      <c r="H308" s="80">
        <f t="shared" si="14"/>
        <v>0</v>
      </c>
      <c r="I308" s="33"/>
      <c r="J308" s="5"/>
    </row>
    <row r="309" spans="1:10">
      <c r="A309" s="5"/>
      <c r="B309" s="5"/>
      <c r="C309" s="103"/>
      <c r="D309" s="103"/>
      <c r="E309" s="105"/>
      <c r="F309" s="80">
        <f t="shared" si="12"/>
        <v>0</v>
      </c>
      <c r="G309" s="80">
        <f t="shared" si="13"/>
        <v>0</v>
      </c>
      <c r="H309" s="80">
        <f t="shared" si="14"/>
        <v>0</v>
      </c>
      <c r="I309" s="33"/>
      <c r="J309" s="5"/>
    </row>
    <row r="310" spans="1:10">
      <c r="A310" s="5"/>
      <c r="B310" s="5"/>
      <c r="C310" s="103"/>
      <c r="D310" s="103"/>
      <c r="E310" s="105"/>
      <c r="F310" s="80">
        <f t="shared" si="12"/>
        <v>0</v>
      </c>
      <c r="G310" s="80">
        <f t="shared" si="13"/>
        <v>0</v>
      </c>
      <c r="H310" s="80">
        <f t="shared" si="14"/>
        <v>0</v>
      </c>
      <c r="I310" s="33"/>
      <c r="J310" s="5"/>
    </row>
    <row r="311" spans="1:10">
      <c r="A311" s="5"/>
      <c r="B311" s="5"/>
      <c r="C311" s="103"/>
      <c r="D311" s="103"/>
      <c r="E311" s="105"/>
      <c r="F311" s="80">
        <f t="shared" si="12"/>
        <v>0</v>
      </c>
      <c r="G311" s="80">
        <f t="shared" si="13"/>
        <v>0</v>
      </c>
      <c r="H311" s="80">
        <f t="shared" si="14"/>
        <v>0</v>
      </c>
      <c r="I311" s="33"/>
      <c r="J311" s="5"/>
    </row>
    <row r="312" spans="1:10">
      <c r="A312" s="5"/>
      <c r="B312" s="5"/>
      <c r="C312" s="103"/>
      <c r="D312" s="103"/>
      <c r="E312" s="105"/>
      <c r="F312" s="80">
        <f t="shared" si="12"/>
        <v>0</v>
      </c>
      <c r="G312" s="80">
        <f t="shared" si="13"/>
        <v>0</v>
      </c>
      <c r="H312" s="80">
        <f t="shared" si="14"/>
        <v>0</v>
      </c>
      <c r="I312" s="33"/>
      <c r="J312" s="5"/>
    </row>
    <row r="313" spans="1:10">
      <c r="A313" s="5"/>
      <c r="B313" s="5"/>
      <c r="C313" s="103"/>
      <c r="D313" s="103"/>
      <c r="E313" s="105"/>
      <c r="F313" s="80">
        <f t="shared" si="12"/>
        <v>0</v>
      </c>
      <c r="G313" s="80">
        <f t="shared" si="13"/>
        <v>0</v>
      </c>
      <c r="H313" s="80">
        <f t="shared" si="14"/>
        <v>0</v>
      </c>
      <c r="I313" s="33"/>
      <c r="J313" s="5"/>
    </row>
    <row r="314" spans="1:10" ht="13.5" thickBot="1">
      <c r="A314" s="5"/>
      <c r="B314" s="5"/>
      <c r="C314" s="10" t="s">
        <v>33</v>
      </c>
      <c r="D314" s="10"/>
      <c r="E314" s="11">
        <f>SUM(E14:E313)</f>
        <v>1</v>
      </c>
      <c r="F314" s="12">
        <f>SUM(F14:F313)</f>
        <v>50000</v>
      </c>
      <c r="G314" s="12">
        <f>SUM(G14:G313)</f>
        <v>12500</v>
      </c>
      <c r="H314" s="12">
        <f>SUM(H14:H313)</f>
        <v>62500</v>
      </c>
      <c r="I314" s="34"/>
      <c r="J314" s="5"/>
    </row>
    <row r="315" spans="1:10" ht="7.15" customHeight="1" thickTop="1">
      <c r="A315" s="5"/>
      <c r="B315" s="5"/>
      <c r="C315" s="13"/>
      <c r="D315" s="13"/>
      <c r="E315" s="14"/>
      <c r="F315" s="15"/>
      <c r="G315" s="15"/>
      <c r="H315" s="15"/>
      <c r="I315" s="17"/>
      <c r="J315" s="5"/>
    </row>
    <row r="316" spans="1:10" ht="7.15" customHeight="1">
      <c r="A316" s="5"/>
      <c r="B316" s="5"/>
      <c r="C316" s="5"/>
      <c r="D316" s="5"/>
      <c r="E316" s="16"/>
      <c r="F316" s="17"/>
      <c r="G316" s="17"/>
      <c r="H316" s="17"/>
      <c r="I316" s="17"/>
      <c r="J316" s="5"/>
    </row>
    <row r="317" spans="1:10" ht="18.600000000000001" customHeight="1">
      <c r="A317" s="5"/>
      <c r="B317" s="5"/>
      <c r="C317" s="18" t="s">
        <v>34</v>
      </c>
      <c r="D317" s="2"/>
      <c r="E317" s="19"/>
      <c r="F317" s="20"/>
      <c r="G317" s="20"/>
      <c r="H317" s="20"/>
      <c r="I317" s="17"/>
      <c r="J317" s="5"/>
    </row>
    <row r="318" spans="1:10" ht="8.4499999999999993" customHeight="1">
      <c r="A318" s="5"/>
      <c r="B318" s="5"/>
      <c r="C318" s="2"/>
      <c r="D318" s="2"/>
      <c r="E318" s="19"/>
      <c r="F318" s="20"/>
      <c r="G318" s="20"/>
      <c r="H318" s="20"/>
      <c r="I318" s="17"/>
      <c r="J318" s="5"/>
    </row>
    <row r="319" spans="1:10" ht="13.15" customHeight="1">
      <c r="A319" s="5"/>
      <c r="B319" s="5"/>
      <c r="C319" s="2" t="s">
        <v>35</v>
      </c>
      <c r="D319" s="186" t="s">
        <v>36</v>
      </c>
      <c r="E319" s="187"/>
      <c r="F319" s="188"/>
      <c r="G319" s="20"/>
      <c r="H319" s="20"/>
      <c r="I319" s="17"/>
      <c r="J319" s="5"/>
    </row>
    <row r="320" spans="1:10">
      <c r="A320" s="5"/>
      <c r="B320" s="5"/>
      <c r="C320" s="2" t="s">
        <v>37</v>
      </c>
      <c r="D320" s="186" t="s">
        <v>52</v>
      </c>
      <c r="E320" s="188"/>
      <c r="F320" s="161" t="s">
        <v>39</v>
      </c>
      <c r="G320" s="162"/>
      <c r="H320" s="162"/>
      <c r="I320" s="17"/>
      <c r="J320" s="5"/>
    </row>
    <row r="321" spans="1:10" ht="4.9000000000000004" customHeight="1">
      <c r="A321" s="5"/>
      <c r="B321" s="5"/>
      <c r="C321" s="2"/>
      <c r="D321" s="2"/>
      <c r="E321" s="2"/>
      <c r="F321" s="20"/>
      <c r="G321" s="20"/>
      <c r="H321" s="20"/>
      <c r="I321" s="17"/>
      <c r="J321" s="5"/>
    </row>
    <row r="322" spans="1:10" ht="14.25">
      <c r="A322" s="5"/>
      <c r="B322" s="5"/>
      <c r="C322" s="2" t="s">
        <v>40</v>
      </c>
      <c r="D322" s="107">
        <v>45292</v>
      </c>
      <c r="E322" s="113" t="s">
        <v>0</v>
      </c>
      <c r="F322" s="20"/>
      <c r="G322" s="20"/>
      <c r="H322" s="20"/>
      <c r="I322" s="17"/>
      <c r="J322" s="5"/>
    </row>
    <row r="323" spans="1:10">
      <c r="A323" s="5"/>
      <c r="B323" s="5"/>
      <c r="C323" s="2" t="s">
        <v>41</v>
      </c>
      <c r="D323" s="27" t="s">
        <v>42</v>
      </c>
      <c r="E323" s="21"/>
      <c r="F323" s="20"/>
      <c r="G323" s="20"/>
      <c r="H323" s="20"/>
      <c r="I323" s="17"/>
      <c r="J323" s="5"/>
    </row>
    <row r="324" spans="1:10">
      <c r="A324" s="5"/>
      <c r="B324" s="5"/>
      <c r="C324" s="2"/>
      <c r="D324" s="19"/>
      <c r="E324" s="19"/>
      <c r="F324" s="20"/>
      <c r="G324" s="20"/>
      <c r="H324" s="20"/>
      <c r="I324" s="17"/>
      <c r="J324" s="5"/>
    </row>
    <row r="325" spans="1:10">
      <c r="A325" s="5"/>
      <c r="B325" s="5"/>
      <c r="C325" s="2" t="s">
        <v>43</v>
      </c>
      <c r="D325" s="143" t="s">
        <v>44</v>
      </c>
      <c r="E325" s="144"/>
      <c r="F325" s="144"/>
      <c r="G325" s="145"/>
      <c r="H325" s="20"/>
      <c r="I325" s="17"/>
      <c r="J325" s="5"/>
    </row>
    <row r="326" spans="1:10" ht="13.15" customHeight="1">
      <c r="A326" s="5"/>
      <c r="B326" s="5"/>
      <c r="C326" s="20"/>
      <c r="D326" s="146"/>
      <c r="E326" s="147"/>
      <c r="F326" s="147"/>
      <c r="G326" s="148"/>
      <c r="H326" s="20"/>
      <c r="I326" s="17"/>
      <c r="J326" s="5"/>
    </row>
    <row r="327" spans="1:10" ht="5.45" customHeight="1">
      <c r="A327" s="5"/>
      <c r="B327" s="5"/>
      <c r="C327" s="20"/>
      <c r="D327" s="20"/>
      <c r="E327" s="20"/>
      <c r="F327" s="20"/>
      <c r="G327" s="20"/>
      <c r="H327" s="20"/>
      <c r="I327" s="17"/>
      <c r="J327" s="5"/>
    </row>
    <row r="328" spans="1:10">
      <c r="A328" s="5"/>
      <c r="B328" s="5"/>
      <c r="C328" s="5"/>
      <c r="D328" s="5"/>
      <c r="E328" s="16"/>
      <c r="F328" s="17"/>
      <c r="G328" s="17"/>
      <c r="H328" s="17"/>
      <c r="I328" s="17"/>
      <c r="J328" s="5"/>
    </row>
    <row r="329" spans="1:10">
      <c r="A329" s="5"/>
      <c r="B329" s="5"/>
      <c r="C329" s="5"/>
      <c r="D329" s="5"/>
      <c r="E329" s="16"/>
      <c r="F329" s="17"/>
      <c r="G329" s="17"/>
      <c r="H329" s="17"/>
      <c r="I329" s="17"/>
      <c r="J329" s="5"/>
    </row>
    <row r="330" spans="1:10">
      <c r="A330" s="5"/>
      <c r="B330" s="5"/>
      <c r="C330" s="5"/>
      <c r="D330" s="5"/>
      <c r="E330" s="16"/>
      <c r="F330" s="17"/>
      <c r="G330" s="17"/>
      <c r="H330" s="17"/>
      <c r="I330" s="17"/>
      <c r="J330" s="5"/>
    </row>
    <row r="331" spans="1:10">
      <c r="A331" s="5"/>
      <c r="B331" s="5"/>
      <c r="C331" s="5"/>
      <c r="D331" s="5"/>
      <c r="E331" s="16"/>
      <c r="F331" s="17"/>
      <c r="G331" s="17"/>
      <c r="H331" s="17"/>
      <c r="I331" s="17"/>
      <c r="J331" s="5"/>
    </row>
    <row r="332" spans="1:10">
      <c r="A332" s="5"/>
      <c r="B332" s="5"/>
      <c r="C332" s="5"/>
      <c r="D332" s="5"/>
      <c r="E332" s="16"/>
      <c r="F332" s="17"/>
      <c r="G332" s="17"/>
      <c r="H332" s="17"/>
      <c r="I332" s="17"/>
      <c r="J332" s="5"/>
    </row>
    <row r="333" spans="1:10">
      <c r="A333" s="5"/>
      <c r="B333" s="5"/>
      <c r="C333" s="5"/>
      <c r="D333" s="5"/>
      <c r="E333" s="16"/>
      <c r="F333" s="17"/>
      <c r="G333" s="17"/>
      <c r="H333" s="17"/>
      <c r="I333" s="17"/>
      <c r="J333" s="5"/>
    </row>
    <row r="334" spans="1:10">
      <c r="A334" s="5"/>
      <c r="B334" s="5"/>
      <c r="C334" s="5"/>
      <c r="D334" s="5"/>
      <c r="E334" s="16"/>
      <c r="F334" s="17"/>
      <c r="G334" s="17"/>
      <c r="H334" s="17"/>
      <c r="I334" s="17"/>
      <c r="J334" s="5"/>
    </row>
    <row r="335" spans="1:10">
      <c r="A335" s="5"/>
      <c r="B335" s="5"/>
      <c r="C335" s="5"/>
      <c r="D335" s="5"/>
      <c r="E335" s="16"/>
      <c r="F335" s="17"/>
      <c r="G335" s="17"/>
      <c r="H335" s="17"/>
      <c r="I335" s="17"/>
      <c r="J335" s="5"/>
    </row>
    <row r="336" spans="1:10">
      <c r="A336" s="5"/>
      <c r="B336" s="5"/>
      <c r="C336" s="5"/>
      <c r="D336" s="5"/>
      <c r="E336" s="16"/>
      <c r="F336" s="17"/>
      <c r="G336" s="17"/>
      <c r="H336" s="17"/>
      <c r="I336" s="17"/>
      <c r="J336" s="5"/>
    </row>
    <row r="337" spans="1:12">
      <c r="A337" s="5"/>
      <c r="B337" s="5"/>
      <c r="C337" s="5"/>
      <c r="D337" s="5"/>
      <c r="E337" s="16"/>
      <c r="F337" s="17"/>
      <c r="G337" s="17"/>
      <c r="H337" s="17"/>
      <c r="I337" s="17"/>
      <c r="J337" s="5"/>
    </row>
    <row r="338" spans="1:12">
      <c r="A338" s="5"/>
      <c r="B338" s="5"/>
      <c r="C338" s="5"/>
      <c r="D338" s="5"/>
      <c r="E338" s="16"/>
      <c r="F338" s="17"/>
      <c r="G338" s="17"/>
      <c r="H338" s="17"/>
      <c r="I338" s="17"/>
      <c r="J338" s="5"/>
    </row>
    <row r="339" spans="1:12">
      <c r="A339" s="5"/>
      <c r="B339" s="5"/>
      <c r="C339" s="5"/>
      <c r="D339" s="5"/>
      <c r="E339" s="16"/>
      <c r="F339" s="17"/>
      <c r="G339" s="17"/>
      <c r="H339" s="17"/>
      <c r="I339" s="17"/>
      <c r="J339" s="5"/>
    </row>
    <row r="340" spans="1:12">
      <c r="A340" s="5"/>
      <c r="B340" s="5"/>
      <c r="C340" s="5"/>
      <c r="D340" s="5"/>
      <c r="E340" s="16"/>
      <c r="F340" s="17"/>
      <c r="G340" s="17"/>
      <c r="H340" s="17"/>
      <c r="I340" s="17"/>
      <c r="J340" s="5"/>
    </row>
    <row r="341" spans="1:12" hidden="1">
      <c r="A341" s="5"/>
      <c r="B341" s="5"/>
      <c r="C341" s="5"/>
      <c r="D341" s="5"/>
      <c r="E341" s="16"/>
      <c r="F341" s="17"/>
      <c r="G341" s="17"/>
      <c r="H341" s="17"/>
      <c r="I341" s="17"/>
      <c r="J341" s="5"/>
    </row>
    <row r="342" spans="1:12" hidden="1">
      <c r="A342" s="5"/>
      <c r="B342" s="5"/>
      <c r="C342" s="5"/>
      <c r="D342" s="5"/>
      <c r="E342" s="16"/>
      <c r="F342" s="17"/>
      <c r="G342" s="17"/>
      <c r="H342" s="17"/>
      <c r="I342" s="17"/>
      <c r="J342" s="5"/>
    </row>
    <row r="343" spans="1:12">
      <c r="A343" s="5"/>
      <c r="B343" s="5"/>
      <c r="C343" s="5"/>
      <c r="D343" s="5"/>
      <c r="E343" s="16"/>
      <c r="F343" s="17"/>
      <c r="G343" s="17"/>
      <c r="H343" s="17"/>
      <c r="I343" s="17"/>
      <c r="J343" s="5"/>
    </row>
    <row r="344" spans="1:12" ht="16.5">
      <c r="A344" s="5"/>
      <c r="B344" s="5"/>
      <c r="C344" s="5" t="s">
        <v>45</v>
      </c>
      <c r="D344" s="107">
        <v>45292</v>
      </c>
      <c r="E344" s="114" t="s">
        <v>0</v>
      </c>
      <c r="F344" s="17"/>
      <c r="G344" s="17"/>
      <c r="H344" s="17"/>
      <c r="I344" s="17"/>
      <c r="J344" s="5"/>
      <c r="L344" s="22"/>
    </row>
    <row r="345" spans="1:12" ht="15.75">
      <c r="A345" s="5"/>
      <c r="B345" s="5"/>
      <c r="C345" s="5"/>
      <c r="D345" s="5"/>
      <c r="E345" s="16"/>
      <c r="F345" s="17"/>
      <c r="G345" s="17"/>
      <c r="H345" s="17"/>
      <c r="I345" s="17"/>
      <c r="L345" s="22"/>
    </row>
    <row r="346" spans="1:12" ht="16.5" customHeight="1">
      <c r="A346" s="5"/>
      <c r="B346" s="5"/>
      <c r="C346" s="5" t="s">
        <v>46</v>
      </c>
      <c r="D346" s="164" t="s">
        <v>54</v>
      </c>
      <c r="E346" s="165"/>
      <c r="F346" s="166"/>
      <c r="G346" s="114" t="s">
        <v>62</v>
      </c>
      <c r="H346" s="17"/>
      <c r="I346" s="17"/>
      <c r="L346" s="22"/>
    </row>
    <row r="347" spans="1:12">
      <c r="A347" s="5"/>
      <c r="B347" s="5"/>
      <c r="C347" s="5"/>
      <c r="D347" s="5"/>
      <c r="E347" s="5"/>
      <c r="F347" s="5"/>
      <c r="G347" s="5"/>
      <c r="H347" s="5"/>
      <c r="I347" s="17"/>
    </row>
    <row r="348" spans="1:12">
      <c r="A348" s="5"/>
      <c r="B348" s="5"/>
      <c r="C348" s="5" t="s">
        <v>47</v>
      </c>
      <c r="D348" s="170" t="s">
        <v>48</v>
      </c>
      <c r="E348" s="171"/>
      <c r="F348" s="171"/>
      <c r="G348" s="171"/>
      <c r="H348" s="172"/>
      <c r="I348" s="17"/>
      <c r="J348" s="5"/>
    </row>
    <row r="349" spans="1:12">
      <c r="A349" s="5"/>
      <c r="B349" s="5"/>
      <c r="C349" s="5"/>
      <c r="D349" s="173"/>
      <c r="E349" s="174"/>
      <c r="F349" s="174"/>
      <c r="G349" s="174"/>
      <c r="H349" s="175"/>
      <c r="I349" s="17"/>
      <c r="J349" s="5"/>
    </row>
    <row r="350" spans="1:12">
      <c r="A350" s="5"/>
      <c r="B350" s="5"/>
      <c r="C350" s="5"/>
      <c r="D350" s="5"/>
      <c r="E350" s="16"/>
      <c r="F350" s="17"/>
      <c r="G350" s="17"/>
      <c r="H350" s="17"/>
      <c r="I350" s="17"/>
    </row>
    <row r="351" spans="1:12">
      <c r="A351" s="5"/>
      <c r="B351" s="5"/>
      <c r="C351" s="5"/>
      <c r="D351" s="5"/>
      <c r="E351" s="16"/>
      <c r="F351" s="17"/>
      <c r="G351" s="17"/>
      <c r="H351" s="17"/>
      <c r="I351" s="17"/>
    </row>
    <row r="352" spans="1:12">
      <c r="A352" s="5"/>
      <c r="B352" s="5"/>
      <c r="C352" s="5"/>
      <c r="D352" s="5"/>
      <c r="E352" s="16"/>
      <c r="F352" s="17"/>
      <c r="G352" s="17"/>
      <c r="H352" s="17"/>
      <c r="I352" s="17"/>
    </row>
    <row r="353" spans="1:14">
      <c r="A353" s="5"/>
      <c r="B353" s="5"/>
      <c r="C353" s="5"/>
      <c r="D353" s="5"/>
      <c r="E353" s="16"/>
      <c r="F353" s="17"/>
      <c r="G353" s="17"/>
      <c r="H353" s="17"/>
      <c r="I353" s="17"/>
    </row>
    <row r="354" spans="1:14" ht="6.6" customHeight="1">
      <c r="A354" s="98"/>
      <c r="B354" s="98"/>
      <c r="C354" s="98"/>
      <c r="D354" s="98"/>
      <c r="E354" s="98"/>
      <c r="F354" s="98"/>
      <c r="G354" s="98"/>
      <c r="H354" s="98"/>
      <c r="I354" s="98"/>
      <c r="J354" s="98"/>
    </row>
    <row r="355" spans="1:14" ht="20.25" customHeight="1">
      <c r="A355" s="115" t="s">
        <v>49</v>
      </c>
      <c r="B355" s="115"/>
      <c r="C355" s="118" t="s">
        <v>50</v>
      </c>
      <c r="D355" s="116"/>
      <c r="E355" s="116"/>
      <c r="F355" s="116"/>
      <c r="G355" s="116"/>
      <c r="H355" s="23"/>
      <c r="I355" s="23"/>
    </row>
    <row r="356" spans="1:14" ht="27.75" customHeight="1">
      <c r="A356" s="115"/>
      <c r="B356" s="115"/>
      <c r="C356" s="167" t="s">
        <v>7</v>
      </c>
      <c r="D356" s="167"/>
      <c r="E356" s="167"/>
      <c r="F356" s="167"/>
      <c r="G356" s="117"/>
      <c r="H356" s="117"/>
      <c r="I356" s="117"/>
      <c r="J356" s="117"/>
      <c r="K356" s="117"/>
      <c r="L356" s="117"/>
      <c r="M356" s="117"/>
      <c r="N356" s="117"/>
    </row>
    <row r="357" spans="1:14" ht="4.9000000000000004" hidden="1" customHeight="1">
      <c r="A357" s="24"/>
      <c r="B357" s="24"/>
      <c r="C357" s="24"/>
      <c r="D357" s="24"/>
      <c r="E357" s="24"/>
      <c r="F357" s="24"/>
      <c r="G357" s="24"/>
      <c r="H357" s="23"/>
      <c r="I357" s="23"/>
      <c r="J357" s="23"/>
    </row>
  </sheetData>
  <sheetProtection algorithmName="SHA-512" hashValue="XaYDXrzTX/QTNrwS417u/MjLQGZJtb1IC/KDPTOPKlDsPpff8U6fmEK4w0fapcOS5j4VcW5fLFt3p/mSKHw7IA==" saltValue="FlYFL/zIE88Ub2YYySnaBw==" spinCount="100000" sheet="1" objects="1" scenarios="1" selectLockedCells="1"/>
  <protectedRanges>
    <protectedRange sqref="C30:E313" name="Område2"/>
    <protectedRange sqref="D319:D320 D323 D325" name="Område1"/>
    <protectedRange sqref="A1" name="Område3_2"/>
    <protectedRange sqref="D7 F7 D9 D11" name="Område2_2"/>
    <protectedRange sqref="C15:E29" name="Område1_2"/>
    <protectedRange sqref="D344" name="Område2_1_3"/>
    <protectedRange sqref="D346" name="Område3_1_1"/>
  </protectedRanges>
  <mergeCells count="12">
    <mergeCell ref="C2:G2"/>
    <mergeCell ref="C3:F3"/>
    <mergeCell ref="F320:H320"/>
    <mergeCell ref="D319:F319"/>
    <mergeCell ref="D320:E320"/>
    <mergeCell ref="D325:G326"/>
    <mergeCell ref="D348:H349"/>
    <mergeCell ref="H3:I3"/>
    <mergeCell ref="C356:F356"/>
    <mergeCell ref="E11:F11"/>
    <mergeCell ref="F7:G7"/>
    <mergeCell ref="D346:F346"/>
  </mergeCells>
  <dataValidations count="3">
    <dataValidation type="list" allowBlank="1" showInputMessage="1" showErrorMessage="1" sqref="G11" xr:uid="{00000000-0002-0000-0500-000000000000}">
      <formula1>"JA,NEI"</formula1>
    </dataValidation>
    <dataValidation operator="equal" allowBlank="1" showInputMessage="1" sqref="E15:E29" xr:uid="{00000000-0002-0000-0500-000001000000}"/>
    <dataValidation type="list" allowBlank="1" showInputMessage="1" showErrorMessage="1" sqref="D346:F346" xr:uid="{E6BD04FC-BB0D-4A22-98CE-285C6E39E7C8}">
      <formula1>$C$15:$C$114</formula1>
    </dataValidation>
  </dataValidations>
  <hyperlinks>
    <hyperlink ref="F320:H320" r:id="rId1" display="Søk organisasjonsnummer" xr:uid="{00000000-0004-0000-0500-000000000000}"/>
  </hyperlinks>
  <printOptions gridLines="1"/>
  <pageMargins left="0.70866141732283472" right="0.70866141732283472" top="0.74803149606299213" bottom="0.74803149606299213" header="0.31496062992125984" footer="0.31496062992125984"/>
  <pageSetup paperSize="9" fitToHeight="0" orientation="portrait" r:id="rId2"/>
  <headerFooter alignWithMargins="0">
    <oddFooter>Side &amp;P av &amp;N</oddFooter>
  </headerFooter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2000000}">
          <x14:formula1>
            <xm:f>Hjelpetabell!B287:B4084</xm:f>
          </x14:formula1>
          <xm:sqref>D322 D344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71074-35FD-43AE-AE4C-5773DD8FA6D4}">
  <sheetPr>
    <tabColor rgb="FFFFC000"/>
    <pageSetUpPr fitToPage="1"/>
  </sheetPr>
  <dimension ref="A1:N1129"/>
  <sheetViews>
    <sheetView showGridLines="0" showRowColHeaders="0" topLeftCell="B1" workbookViewId="0">
      <selection activeCell="G11" sqref="G11"/>
    </sheetView>
  </sheetViews>
  <sheetFormatPr baseColWidth="10" defaultColWidth="0" defaultRowHeight="12.75" customHeight="1" zeroHeight="1"/>
  <cols>
    <col min="1" max="1" width="1.5703125" style="3" hidden="1" customWidth="1"/>
    <col min="2" max="2" width="1.5703125" style="3" customWidth="1"/>
    <col min="3" max="3" width="23.85546875" style="3" bestFit="1" customWidth="1"/>
    <col min="4" max="4" width="14.28515625" style="3" customWidth="1"/>
    <col min="5" max="5" width="10" style="25" customWidth="1"/>
    <col min="6" max="6" width="13.28515625" style="26" bestFit="1" customWidth="1"/>
    <col min="7" max="7" width="11.5703125" style="26" bestFit="1" customWidth="1"/>
    <col min="8" max="8" width="13.28515625" style="26" bestFit="1" customWidth="1"/>
    <col min="9" max="9" width="1.5703125" style="26" customWidth="1"/>
    <col min="10" max="10" width="1.5703125" style="3" hidden="1" customWidth="1"/>
    <col min="11" max="13" width="0" style="3" hidden="1" customWidth="1"/>
    <col min="14" max="16384" width="11.42578125" style="3" hidden="1"/>
  </cols>
  <sheetData>
    <row r="1" spans="1:9" ht="12" customHeight="1">
      <c r="A1" s="1"/>
      <c r="B1" s="1"/>
      <c r="C1" s="1"/>
      <c r="D1" s="97"/>
      <c r="E1" s="97"/>
      <c r="F1" s="97"/>
      <c r="G1" s="97"/>
      <c r="H1" s="97"/>
      <c r="I1" s="97"/>
    </row>
    <row r="2" spans="1:9" ht="36.75" customHeight="1">
      <c r="A2" s="1"/>
      <c r="B2" s="1"/>
      <c r="C2" s="149" t="s">
        <v>68</v>
      </c>
      <c r="D2" s="149"/>
      <c r="E2" s="149"/>
      <c r="F2" s="149"/>
      <c r="G2" s="149"/>
      <c r="H2" s="97"/>
      <c r="I2" s="97"/>
    </row>
    <row r="3" spans="1:9" ht="12.75" customHeight="1">
      <c r="A3" s="1"/>
      <c r="B3" s="1"/>
      <c r="C3" s="150"/>
      <c r="D3" s="150"/>
      <c r="E3" s="150"/>
      <c r="F3" s="150"/>
      <c r="G3" s="4" t="str">
        <f>Hovedmeny!$N$3</f>
        <v>Versjon 1.3</v>
      </c>
      <c r="H3" s="142" t="str">
        <f>Hovedmeny!$O$3</f>
        <v>Dato: 19.05.2023</v>
      </c>
      <c r="I3" s="142"/>
    </row>
    <row r="4" spans="1:9" ht="3.95" customHeight="1">
      <c r="A4" s="98"/>
      <c r="B4" s="98"/>
      <c r="C4" s="98"/>
      <c r="D4" s="98"/>
      <c r="E4" s="98"/>
      <c r="F4" s="98"/>
      <c r="G4" s="98"/>
      <c r="H4" s="98"/>
      <c r="I4" s="98"/>
    </row>
    <row r="5" spans="1:9" ht="3.95" customHeight="1">
      <c r="A5" s="5"/>
      <c r="B5" s="5"/>
      <c r="C5" s="99"/>
      <c r="D5" s="5"/>
      <c r="E5" s="5"/>
      <c r="F5" s="5"/>
      <c r="G5" s="6"/>
      <c r="H5" s="6"/>
      <c r="I5" s="6"/>
    </row>
    <row r="6" spans="1:9" ht="3.75" customHeight="1" thickBot="1">
      <c r="A6" s="5"/>
      <c r="B6" s="5"/>
      <c r="C6" s="35"/>
      <c r="D6" s="36"/>
      <c r="E6" s="28"/>
      <c r="F6" s="28"/>
      <c r="G6" s="28"/>
      <c r="H6" s="39"/>
      <c r="I6" s="6"/>
    </row>
    <row r="7" spans="1:9" s="89" customFormat="1" ht="15" customHeight="1" thickTop="1" thickBot="1">
      <c r="A7" s="84"/>
      <c r="B7" s="84"/>
      <c r="C7" s="90" t="s">
        <v>8</v>
      </c>
      <c r="D7" s="85">
        <v>10501</v>
      </c>
      <c r="E7" s="86" t="s">
        <v>9</v>
      </c>
      <c r="F7" s="176" t="s">
        <v>10</v>
      </c>
      <c r="G7" s="177"/>
      <c r="H7" s="87"/>
      <c r="I7" s="100"/>
    </row>
    <row r="8" spans="1:9" ht="3.75" customHeight="1" thickTop="1" thickBot="1">
      <c r="A8" s="5"/>
      <c r="B8" s="5"/>
      <c r="C8" s="29"/>
      <c r="D8" s="19"/>
      <c r="E8" s="19"/>
      <c r="F8" s="37"/>
      <c r="G8" s="20"/>
      <c r="H8" s="40"/>
      <c r="I8" s="6"/>
    </row>
    <row r="9" spans="1:9" s="89" customFormat="1" ht="15" customHeight="1" thickTop="1" thickBot="1">
      <c r="A9" s="84"/>
      <c r="B9" s="84"/>
      <c r="C9" s="90" t="s">
        <v>11</v>
      </c>
      <c r="D9" s="91">
        <v>50000</v>
      </c>
      <c r="E9" s="92"/>
      <c r="F9" s="93"/>
      <c r="G9" s="94"/>
      <c r="H9" s="87"/>
      <c r="I9" s="100"/>
    </row>
    <row r="10" spans="1:9" ht="3.75" customHeight="1" thickTop="1" thickBot="1">
      <c r="A10" s="5"/>
      <c r="B10" s="5"/>
      <c r="C10" s="83"/>
      <c r="D10" s="2"/>
      <c r="E10" s="19"/>
      <c r="F10" s="37"/>
      <c r="G10" s="20"/>
      <c r="H10" s="82"/>
      <c r="I10" s="6"/>
    </row>
    <row r="11" spans="1:9" s="89" customFormat="1" ht="15" customHeight="1" thickTop="1" thickBot="1">
      <c r="A11" s="84"/>
      <c r="B11" s="84"/>
      <c r="C11" s="95" t="s">
        <v>12</v>
      </c>
      <c r="D11" s="91">
        <v>12500</v>
      </c>
      <c r="E11" s="159" t="s">
        <v>13</v>
      </c>
      <c r="F11" s="160"/>
      <c r="G11" s="96" t="s">
        <v>14</v>
      </c>
      <c r="H11" s="87"/>
      <c r="I11" s="100"/>
    </row>
    <row r="12" spans="1:9" ht="3.75" customHeight="1" thickTop="1">
      <c r="A12" s="5"/>
      <c r="B12" s="5"/>
      <c r="C12" s="38"/>
      <c r="D12" s="41"/>
      <c r="E12" s="42"/>
      <c r="F12" s="43"/>
      <c r="G12" s="30"/>
      <c r="H12" s="44"/>
      <c r="I12" s="6"/>
    </row>
    <row r="13" spans="1:9" ht="3.75" customHeight="1">
      <c r="A13" s="5"/>
      <c r="B13" s="5"/>
      <c r="C13" s="99"/>
      <c r="D13" s="5"/>
      <c r="E13" s="5"/>
      <c r="F13" s="5"/>
      <c r="G13" s="6"/>
      <c r="H13" s="6"/>
      <c r="I13" s="6"/>
    </row>
    <row r="14" spans="1:9" ht="13.5" thickBot="1">
      <c r="A14" s="5"/>
      <c r="B14" s="5"/>
      <c r="C14" s="157" t="s">
        <v>60</v>
      </c>
      <c r="D14" s="158"/>
      <c r="E14" s="8" t="s">
        <v>17</v>
      </c>
      <c r="F14" s="9" t="s">
        <v>18</v>
      </c>
      <c r="G14" s="9" t="str">
        <f>IF($G$11="JA","MVA KR","")</f>
        <v>MVA KR</v>
      </c>
      <c r="H14" s="9" t="str">
        <f>IF($G$11="JA","SUM KR","")</f>
        <v>SUM KR</v>
      </c>
      <c r="I14" s="32"/>
    </row>
    <row r="15" spans="1:9">
      <c r="A15" s="5"/>
      <c r="B15" s="5"/>
      <c r="C15" s="168" t="s">
        <v>54</v>
      </c>
      <c r="D15" s="169"/>
      <c r="E15" s="110">
        <v>0.3</v>
      </c>
      <c r="F15" s="80">
        <f t="shared" ref="F15:F78" si="0">IF(G$11="JA",$D$9*E15,(D$9+D$11)*E15)</f>
        <v>15000</v>
      </c>
      <c r="G15" s="80">
        <f t="shared" ref="G15:G78" si="1">IF(G$11="JA",D$11*E15,"")</f>
        <v>3750</v>
      </c>
      <c r="H15" s="80">
        <f t="shared" ref="H15:H78" si="2">IF(G$11="JA",F15+G15,"")</f>
        <v>18750</v>
      </c>
      <c r="I15" s="33"/>
    </row>
    <row r="16" spans="1:9">
      <c r="A16" s="5"/>
      <c r="B16" s="5"/>
      <c r="C16" s="153" t="s">
        <v>58</v>
      </c>
      <c r="D16" s="154"/>
      <c r="E16" s="111">
        <v>0.25</v>
      </c>
      <c r="F16" s="80">
        <f t="shared" si="0"/>
        <v>12500</v>
      </c>
      <c r="G16" s="80">
        <f t="shared" si="1"/>
        <v>3125</v>
      </c>
      <c r="H16" s="80">
        <f t="shared" si="2"/>
        <v>15625</v>
      </c>
      <c r="I16" s="33"/>
    </row>
    <row r="17" spans="1:9">
      <c r="A17" s="5"/>
      <c r="B17" s="5"/>
      <c r="C17" s="153" t="s">
        <v>59</v>
      </c>
      <c r="D17" s="154"/>
      <c r="E17" s="111">
        <v>0.15</v>
      </c>
      <c r="F17" s="80">
        <f t="shared" si="0"/>
        <v>7500</v>
      </c>
      <c r="G17" s="80">
        <f t="shared" si="1"/>
        <v>1875</v>
      </c>
      <c r="H17" s="80">
        <f t="shared" si="2"/>
        <v>9375</v>
      </c>
      <c r="I17" s="33"/>
    </row>
    <row r="18" spans="1:9">
      <c r="A18" s="5"/>
      <c r="B18" s="5"/>
      <c r="C18" s="153" t="s">
        <v>56</v>
      </c>
      <c r="D18" s="154"/>
      <c r="E18" s="111">
        <v>4.9000000000000002E-2</v>
      </c>
      <c r="F18" s="80">
        <f t="shared" si="0"/>
        <v>2450</v>
      </c>
      <c r="G18" s="80">
        <f t="shared" si="1"/>
        <v>612.5</v>
      </c>
      <c r="H18" s="80">
        <f t="shared" si="2"/>
        <v>3062.5</v>
      </c>
      <c r="I18" s="33"/>
    </row>
    <row r="19" spans="1:9">
      <c r="A19" s="5"/>
      <c r="B19" s="5"/>
      <c r="C19" s="153" t="s">
        <v>57</v>
      </c>
      <c r="D19" s="154"/>
      <c r="E19" s="111">
        <v>0.2495</v>
      </c>
      <c r="F19" s="80">
        <f t="shared" si="0"/>
        <v>12475</v>
      </c>
      <c r="G19" s="80">
        <f t="shared" si="1"/>
        <v>3118.75</v>
      </c>
      <c r="H19" s="80">
        <f t="shared" si="2"/>
        <v>15593.75</v>
      </c>
      <c r="I19" s="33"/>
    </row>
    <row r="20" spans="1:9">
      <c r="A20" s="5"/>
      <c r="B20" s="5"/>
      <c r="C20" s="153" t="s">
        <v>55</v>
      </c>
      <c r="D20" s="154"/>
      <c r="E20" s="111">
        <v>5.0000000000000001E-4</v>
      </c>
      <c r="F20" s="80">
        <f t="shared" si="0"/>
        <v>25</v>
      </c>
      <c r="G20" s="80">
        <f t="shared" si="1"/>
        <v>6.25</v>
      </c>
      <c r="H20" s="80">
        <f t="shared" si="2"/>
        <v>31.25</v>
      </c>
      <c r="I20" s="33"/>
    </row>
    <row r="21" spans="1:9">
      <c r="A21" s="5"/>
      <c r="B21" s="5"/>
      <c r="C21" s="153" t="s">
        <v>61</v>
      </c>
      <c r="D21" s="154"/>
      <c r="E21" s="111">
        <v>1E-3</v>
      </c>
      <c r="F21" s="80">
        <f t="shared" si="0"/>
        <v>50</v>
      </c>
      <c r="G21" s="80">
        <f t="shared" si="1"/>
        <v>12.5</v>
      </c>
      <c r="H21" s="80">
        <f t="shared" si="2"/>
        <v>62.5</v>
      </c>
      <c r="I21" s="33"/>
    </row>
    <row r="22" spans="1:9">
      <c r="A22" s="5"/>
      <c r="B22" s="5"/>
      <c r="C22" s="153"/>
      <c r="D22" s="154"/>
      <c r="E22" s="111"/>
      <c r="F22" s="80">
        <f t="shared" si="0"/>
        <v>0</v>
      </c>
      <c r="G22" s="80">
        <f t="shared" si="1"/>
        <v>0</v>
      </c>
      <c r="H22" s="80">
        <f t="shared" si="2"/>
        <v>0</v>
      </c>
      <c r="I22" s="33"/>
    </row>
    <row r="23" spans="1:9">
      <c r="A23" s="5"/>
      <c r="B23" s="5"/>
      <c r="C23" s="153"/>
      <c r="D23" s="154"/>
      <c r="E23" s="111"/>
      <c r="F23" s="80">
        <f t="shared" si="0"/>
        <v>0</v>
      </c>
      <c r="G23" s="80">
        <f t="shared" si="1"/>
        <v>0</v>
      </c>
      <c r="H23" s="80">
        <f t="shared" si="2"/>
        <v>0</v>
      </c>
      <c r="I23" s="33"/>
    </row>
    <row r="24" spans="1:9">
      <c r="A24" s="5"/>
      <c r="B24" s="5"/>
      <c r="C24" s="153"/>
      <c r="D24" s="154"/>
      <c r="E24" s="111"/>
      <c r="F24" s="80">
        <f t="shared" si="0"/>
        <v>0</v>
      </c>
      <c r="G24" s="80">
        <f t="shared" si="1"/>
        <v>0</v>
      </c>
      <c r="H24" s="80">
        <f t="shared" si="2"/>
        <v>0</v>
      </c>
      <c r="I24" s="33"/>
    </row>
    <row r="25" spans="1:9">
      <c r="A25" s="5"/>
      <c r="B25" s="5"/>
      <c r="C25" s="153"/>
      <c r="D25" s="154"/>
      <c r="E25" s="111"/>
      <c r="F25" s="80">
        <f t="shared" si="0"/>
        <v>0</v>
      </c>
      <c r="G25" s="80">
        <f t="shared" si="1"/>
        <v>0</v>
      </c>
      <c r="H25" s="80">
        <f t="shared" si="2"/>
        <v>0</v>
      </c>
      <c r="I25" s="33"/>
    </row>
    <row r="26" spans="1:9">
      <c r="A26" s="5"/>
      <c r="B26" s="5"/>
      <c r="C26" s="153"/>
      <c r="D26" s="154"/>
      <c r="E26" s="111"/>
      <c r="F26" s="80">
        <f t="shared" si="0"/>
        <v>0</v>
      </c>
      <c r="G26" s="80">
        <f t="shared" si="1"/>
        <v>0</v>
      </c>
      <c r="H26" s="80">
        <f t="shared" si="2"/>
        <v>0</v>
      </c>
      <c r="I26" s="33"/>
    </row>
    <row r="27" spans="1:9">
      <c r="A27" s="5"/>
      <c r="B27" s="5"/>
      <c r="C27" s="153"/>
      <c r="D27" s="154"/>
      <c r="E27" s="111"/>
      <c r="F27" s="80">
        <f t="shared" si="0"/>
        <v>0</v>
      </c>
      <c r="G27" s="80">
        <f t="shared" si="1"/>
        <v>0</v>
      </c>
      <c r="H27" s="80">
        <f t="shared" si="2"/>
        <v>0</v>
      </c>
      <c r="I27" s="33"/>
    </row>
    <row r="28" spans="1:9">
      <c r="A28" s="5"/>
      <c r="B28" s="5"/>
      <c r="C28" s="153"/>
      <c r="D28" s="154"/>
      <c r="E28" s="111"/>
      <c r="F28" s="80">
        <f t="shared" si="0"/>
        <v>0</v>
      </c>
      <c r="G28" s="80">
        <f t="shared" si="1"/>
        <v>0</v>
      </c>
      <c r="H28" s="80">
        <f t="shared" si="2"/>
        <v>0</v>
      </c>
      <c r="I28" s="33"/>
    </row>
    <row r="29" spans="1:9">
      <c r="A29" s="5"/>
      <c r="B29" s="5"/>
      <c r="C29" s="153"/>
      <c r="D29" s="154"/>
      <c r="E29" s="111"/>
      <c r="F29" s="80">
        <f t="shared" si="0"/>
        <v>0</v>
      </c>
      <c r="G29" s="80">
        <f t="shared" si="1"/>
        <v>0</v>
      </c>
      <c r="H29" s="80">
        <f t="shared" si="2"/>
        <v>0</v>
      </c>
      <c r="I29" s="33"/>
    </row>
    <row r="30" spans="1:9">
      <c r="A30" s="5"/>
      <c r="B30" s="5"/>
      <c r="C30" s="153"/>
      <c r="D30" s="154"/>
      <c r="E30" s="111"/>
      <c r="F30" s="80">
        <f t="shared" si="0"/>
        <v>0</v>
      </c>
      <c r="G30" s="80">
        <f t="shared" si="1"/>
        <v>0</v>
      </c>
      <c r="H30" s="80">
        <f t="shared" si="2"/>
        <v>0</v>
      </c>
      <c r="I30" s="33"/>
    </row>
    <row r="31" spans="1:9">
      <c r="A31" s="5"/>
      <c r="B31" s="5"/>
      <c r="C31" s="153"/>
      <c r="D31" s="154"/>
      <c r="E31" s="111"/>
      <c r="F31" s="80">
        <f t="shared" si="0"/>
        <v>0</v>
      </c>
      <c r="G31" s="80">
        <f t="shared" si="1"/>
        <v>0</v>
      </c>
      <c r="H31" s="80">
        <f t="shared" si="2"/>
        <v>0</v>
      </c>
      <c r="I31" s="33"/>
    </row>
    <row r="32" spans="1:9">
      <c r="A32" s="5"/>
      <c r="B32" s="5"/>
      <c r="C32" s="153"/>
      <c r="D32" s="154"/>
      <c r="E32" s="111"/>
      <c r="F32" s="80">
        <f t="shared" si="0"/>
        <v>0</v>
      </c>
      <c r="G32" s="80">
        <f t="shared" si="1"/>
        <v>0</v>
      </c>
      <c r="H32" s="80">
        <f t="shared" si="2"/>
        <v>0</v>
      </c>
      <c r="I32" s="33"/>
    </row>
    <row r="33" spans="1:9">
      <c r="A33" s="5"/>
      <c r="B33" s="5"/>
      <c r="C33" s="153"/>
      <c r="D33" s="154"/>
      <c r="E33" s="111"/>
      <c r="F33" s="80">
        <f t="shared" si="0"/>
        <v>0</v>
      </c>
      <c r="G33" s="80">
        <f t="shared" si="1"/>
        <v>0</v>
      </c>
      <c r="H33" s="80">
        <f t="shared" si="2"/>
        <v>0</v>
      </c>
      <c r="I33" s="33"/>
    </row>
    <row r="34" spans="1:9">
      <c r="A34" s="5"/>
      <c r="B34" s="5"/>
      <c r="C34" s="153"/>
      <c r="D34" s="154"/>
      <c r="E34" s="111"/>
      <c r="F34" s="80">
        <f t="shared" si="0"/>
        <v>0</v>
      </c>
      <c r="G34" s="80">
        <f t="shared" si="1"/>
        <v>0</v>
      </c>
      <c r="H34" s="80">
        <f t="shared" si="2"/>
        <v>0</v>
      </c>
      <c r="I34" s="33"/>
    </row>
    <row r="35" spans="1:9">
      <c r="A35" s="5"/>
      <c r="B35" s="5"/>
      <c r="C35" s="153"/>
      <c r="D35" s="154"/>
      <c r="E35" s="111"/>
      <c r="F35" s="80">
        <f t="shared" si="0"/>
        <v>0</v>
      </c>
      <c r="G35" s="80">
        <f t="shared" si="1"/>
        <v>0</v>
      </c>
      <c r="H35" s="80">
        <f t="shared" si="2"/>
        <v>0</v>
      </c>
      <c r="I35" s="33"/>
    </row>
    <row r="36" spans="1:9">
      <c r="A36" s="5"/>
      <c r="B36" s="5"/>
      <c r="C36" s="153"/>
      <c r="D36" s="154"/>
      <c r="E36" s="111"/>
      <c r="F36" s="80">
        <f t="shared" si="0"/>
        <v>0</v>
      </c>
      <c r="G36" s="80">
        <f t="shared" si="1"/>
        <v>0</v>
      </c>
      <c r="H36" s="80">
        <f t="shared" si="2"/>
        <v>0</v>
      </c>
      <c r="I36" s="33"/>
    </row>
    <row r="37" spans="1:9">
      <c r="A37" s="5"/>
      <c r="B37" s="5"/>
      <c r="C37" s="153"/>
      <c r="D37" s="154"/>
      <c r="E37" s="111"/>
      <c r="F37" s="80">
        <f t="shared" si="0"/>
        <v>0</v>
      </c>
      <c r="G37" s="80">
        <f t="shared" si="1"/>
        <v>0</v>
      </c>
      <c r="H37" s="80">
        <f t="shared" si="2"/>
        <v>0</v>
      </c>
      <c r="I37" s="33"/>
    </row>
    <row r="38" spans="1:9">
      <c r="A38" s="5"/>
      <c r="B38" s="5"/>
      <c r="C38" s="153"/>
      <c r="D38" s="154"/>
      <c r="E38" s="111"/>
      <c r="F38" s="80">
        <f t="shared" si="0"/>
        <v>0</v>
      </c>
      <c r="G38" s="80">
        <f t="shared" si="1"/>
        <v>0</v>
      </c>
      <c r="H38" s="80">
        <f t="shared" si="2"/>
        <v>0</v>
      </c>
      <c r="I38" s="33"/>
    </row>
    <row r="39" spans="1:9">
      <c r="A39" s="5"/>
      <c r="B39" s="5"/>
      <c r="C39" s="153"/>
      <c r="D39" s="154"/>
      <c r="E39" s="111"/>
      <c r="F39" s="80">
        <f t="shared" si="0"/>
        <v>0</v>
      </c>
      <c r="G39" s="80">
        <f t="shared" si="1"/>
        <v>0</v>
      </c>
      <c r="H39" s="80">
        <f t="shared" si="2"/>
        <v>0</v>
      </c>
      <c r="I39" s="33"/>
    </row>
    <row r="40" spans="1:9">
      <c r="A40" s="5"/>
      <c r="B40" s="5"/>
      <c r="C40" s="126"/>
      <c r="D40" s="127"/>
      <c r="E40" s="111"/>
      <c r="F40" s="80">
        <f t="shared" si="0"/>
        <v>0</v>
      </c>
      <c r="G40" s="80">
        <f t="shared" si="1"/>
        <v>0</v>
      </c>
      <c r="H40" s="80">
        <f t="shared" si="2"/>
        <v>0</v>
      </c>
      <c r="I40" s="33"/>
    </row>
    <row r="41" spans="1:9">
      <c r="A41" s="5"/>
      <c r="B41" s="5"/>
      <c r="C41" s="153"/>
      <c r="D41" s="154"/>
      <c r="E41" s="111"/>
      <c r="F41" s="80">
        <f t="shared" si="0"/>
        <v>0</v>
      </c>
      <c r="G41" s="80">
        <f t="shared" si="1"/>
        <v>0</v>
      </c>
      <c r="H41" s="80">
        <f t="shared" si="2"/>
        <v>0</v>
      </c>
      <c r="I41" s="33"/>
    </row>
    <row r="42" spans="1:9">
      <c r="A42" s="5"/>
      <c r="B42" s="5"/>
      <c r="C42" s="153"/>
      <c r="D42" s="154"/>
      <c r="E42" s="111"/>
      <c r="F42" s="80">
        <f t="shared" si="0"/>
        <v>0</v>
      </c>
      <c r="G42" s="80">
        <f t="shared" si="1"/>
        <v>0</v>
      </c>
      <c r="H42" s="80">
        <f t="shared" si="2"/>
        <v>0</v>
      </c>
      <c r="I42" s="33"/>
    </row>
    <row r="43" spans="1:9">
      <c r="A43" s="5"/>
      <c r="B43" s="5"/>
      <c r="C43" s="153"/>
      <c r="D43" s="154"/>
      <c r="E43" s="111"/>
      <c r="F43" s="80">
        <f t="shared" si="0"/>
        <v>0</v>
      </c>
      <c r="G43" s="80">
        <f t="shared" si="1"/>
        <v>0</v>
      </c>
      <c r="H43" s="80">
        <f t="shared" si="2"/>
        <v>0</v>
      </c>
      <c r="I43" s="33"/>
    </row>
    <row r="44" spans="1:9">
      <c r="A44" s="5"/>
      <c r="B44" s="5"/>
      <c r="C44" s="153"/>
      <c r="D44" s="154"/>
      <c r="E44" s="111"/>
      <c r="F44" s="80">
        <f t="shared" si="0"/>
        <v>0</v>
      </c>
      <c r="G44" s="80">
        <f t="shared" si="1"/>
        <v>0</v>
      </c>
      <c r="H44" s="80">
        <f t="shared" si="2"/>
        <v>0</v>
      </c>
      <c r="I44" s="33"/>
    </row>
    <row r="45" spans="1:9">
      <c r="A45" s="5"/>
      <c r="B45" s="5"/>
      <c r="C45" s="153"/>
      <c r="D45" s="154"/>
      <c r="E45" s="111"/>
      <c r="F45" s="80">
        <f t="shared" si="0"/>
        <v>0</v>
      </c>
      <c r="G45" s="80">
        <f t="shared" si="1"/>
        <v>0</v>
      </c>
      <c r="H45" s="80">
        <f t="shared" si="2"/>
        <v>0</v>
      </c>
      <c r="I45" s="33"/>
    </row>
    <row r="46" spans="1:9">
      <c r="A46" s="5"/>
      <c r="B46" s="5"/>
      <c r="C46" s="153"/>
      <c r="D46" s="154"/>
      <c r="E46" s="111"/>
      <c r="F46" s="80">
        <f t="shared" si="0"/>
        <v>0</v>
      </c>
      <c r="G46" s="80">
        <f t="shared" si="1"/>
        <v>0</v>
      </c>
      <c r="H46" s="80">
        <f t="shared" si="2"/>
        <v>0</v>
      </c>
      <c r="I46" s="33"/>
    </row>
    <row r="47" spans="1:9">
      <c r="A47" s="5"/>
      <c r="B47" s="5"/>
      <c r="C47" s="153"/>
      <c r="D47" s="154"/>
      <c r="E47" s="111"/>
      <c r="F47" s="80">
        <f t="shared" si="0"/>
        <v>0</v>
      </c>
      <c r="G47" s="80">
        <f t="shared" si="1"/>
        <v>0</v>
      </c>
      <c r="H47" s="80">
        <f t="shared" si="2"/>
        <v>0</v>
      </c>
      <c r="I47" s="33"/>
    </row>
    <row r="48" spans="1:9">
      <c r="A48" s="5"/>
      <c r="B48" s="5"/>
      <c r="C48" s="153"/>
      <c r="D48" s="154"/>
      <c r="E48" s="111"/>
      <c r="F48" s="80">
        <f t="shared" si="0"/>
        <v>0</v>
      </c>
      <c r="G48" s="80">
        <f t="shared" si="1"/>
        <v>0</v>
      </c>
      <c r="H48" s="80">
        <f t="shared" si="2"/>
        <v>0</v>
      </c>
      <c r="I48" s="33"/>
    </row>
    <row r="49" spans="1:9">
      <c r="A49" s="5"/>
      <c r="B49" s="5"/>
      <c r="C49" s="153"/>
      <c r="D49" s="154"/>
      <c r="E49" s="111"/>
      <c r="F49" s="80">
        <f t="shared" si="0"/>
        <v>0</v>
      </c>
      <c r="G49" s="80">
        <f t="shared" si="1"/>
        <v>0</v>
      </c>
      <c r="H49" s="80">
        <f t="shared" si="2"/>
        <v>0</v>
      </c>
      <c r="I49" s="33"/>
    </row>
    <row r="50" spans="1:9">
      <c r="A50" s="5"/>
      <c r="B50" s="5"/>
      <c r="C50" s="153"/>
      <c r="D50" s="154"/>
      <c r="E50" s="111"/>
      <c r="F50" s="80">
        <f t="shared" si="0"/>
        <v>0</v>
      </c>
      <c r="G50" s="80">
        <f t="shared" si="1"/>
        <v>0</v>
      </c>
      <c r="H50" s="80">
        <f t="shared" si="2"/>
        <v>0</v>
      </c>
      <c r="I50" s="33"/>
    </row>
    <row r="51" spans="1:9">
      <c r="A51" s="5"/>
      <c r="B51" s="5"/>
      <c r="C51" s="153"/>
      <c r="D51" s="154"/>
      <c r="E51" s="111"/>
      <c r="F51" s="80">
        <f t="shared" si="0"/>
        <v>0</v>
      </c>
      <c r="G51" s="80">
        <f t="shared" si="1"/>
        <v>0</v>
      </c>
      <c r="H51" s="80">
        <f t="shared" si="2"/>
        <v>0</v>
      </c>
      <c r="I51" s="33"/>
    </row>
    <row r="52" spans="1:9">
      <c r="A52" s="5"/>
      <c r="B52" s="5"/>
      <c r="C52" s="153"/>
      <c r="D52" s="154"/>
      <c r="E52" s="111"/>
      <c r="F52" s="80">
        <f t="shared" si="0"/>
        <v>0</v>
      </c>
      <c r="G52" s="80">
        <f t="shared" si="1"/>
        <v>0</v>
      </c>
      <c r="H52" s="80">
        <f t="shared" si="2"/>
        <v>0</v>
      </c>
      <c r="I52" s="33"/>
    </row>
    <row r="53" spans="1:9">
      <c r="A53" s="5"/>
      <c r="B53" s="5"/>
      <c r="C53" s="153"/>
      <c r="D53" s="154"/>
      <c r="E53" s="111"/>
      <c r="F53" s="80">
        <f t="shared" si="0"/>
        <v>0</v>
      </c>
      <c r="G53" s="80">
        <f t="shared" si="1"/>
        <v>0</v>
      </c>
      <c r="H53" s="80">
        <f t="shared" si="2"/>
        <v>0</v>
      </c>
      <c r="I53" s="33"/>
    </row>
    <row r="54" spans="1:9">
      <c r="A54" s="5"/>
      <c r="B54" s="5"/>
      <c r="C54" s="153"/>
      <c r="D54" s="154"/>
      <c r="E54" s="111"/>
      <c r="F54" s="80">
        <f t="shared" si="0"/>
        <v>0</v>
      </c>
      <c r="G54" s="80">
        <f t="shared" si="1"/>
        <v>0</v>
      </c>
      <c r="H54" s="80">
        <f t="shared" si="2"/>
        <v>0</v>
      </c>
      <c r="I54" s="33"/>
    </row>
    <row r="55" spans="1:9">
      <c r="A55" s="5"/>
      <c r="B55" s="5"/>
      <c r="C55" s="153"/>
      <c r="D55" s="154"/>
      <c r="E55" s="111"/>
      <c r="F55" s="80">
        <f t="shared" si="0"/>
        <v>0</v>
      </c>
      <c r="G55" s="80">
        <f t="shared" si="1"/>
        <v>0</v>
      </c>
      <c r="H55" s="80">
        <f t="shared" si="2"/>
        <v>0</v>
      </c>
      <c r="I55" s="33"/>
    </row>
    <row r="56" spans="1:9">
      <c r="A56" s="5"/>
      <c r="B56" s="5"/>
      <c r="C56" s="153"/>
      <c r="D56" s="154"/>
      <c r="E56" s="111"/>
      <c r="F56" s="80">
        <f t="shared" si="0"/>
        <v>0</v>
      </c>
      <c r="G56" s="80">
        <f t="shared" si="1"/>
        <v>0</v>
      </c>
      <c r="H56" s="80">
        <f t="shared" si="2"/>
        <v>0</v>
      </c>
      <c r="I56" s="33"/>
    </row>
    <row r="57" spans="1:9">
      <c r="A57" s="5"/>
      <c r="B57" s="5"/>
      <c r="C57" s="153"/>
      <c r="D57" s="154"/>
      <c r="E57" s="111"/>
      <c r="F57" s="80">
        <f t="shared" si="0"/>
        <v>0</v>
      </c>
      <c r="G57" s="80">
        <f t="shared" si="1"/>
        <v>0</v>
      </c>
      <c r="H57" s="80">
        <f t="shared" si="2"/>
        <v>0</v>
      </c>
      <c r="I57" s="33"/>
    </row>
    <row r="58" spans="1:9">
      <c r="A58" s="5"/>
      <c r="B58" s="5"/>
      <c r="C58" s="153"/>
      <c r="D58" s="154"/>
      <c r="E58" s="111"/>
      <c r="F58" s="80">
        <f t="shared" si="0"/>
        <v>0</v>
      </c>
      <c r="G58" s="80">
        <f t="shared" si="1"/>
        <v>0</v>
      </c>
      <c r="H58" s="80">
        <f t="shared" si="2"/>
        <v>0</v>
      </c>
      <c r="I58" s="33"/>
    </row>
    <row r="59" spans="1:9">
      <c r="A59" s="5"/>
      <c r="B59" s="5"/>
      <c r="C59" s="153"/>
      <c r="D59" s="154"/>
      <c r="E59" s="111"/>
      <c r="F59" s="80">
        <f t="shared" si="0"/>
        <v>0</v>
      </c>
      <c r="G59" s="80">
        <f t="shared" si="1"/>
        <v>0</v>
      </c>
      <c r="H59" s="80">
        <f t="shared" si="2"/>
        <v>0</v>
      </c>
      <c r="I59" s="33"/>
    </row>
    <row r="60" spans="1:9">
      <c r="A60" s="5"/>
      <c r="B60" s="5"/>
      <c r="C60" s="153"/>
      <c r="D60" s="154"/>
      <c r="E60" s="111"/>
      <c r="F60" s="80">
        <f t="shared" si="0"/>
        <v>0</v>
      </c>
      <c r="G60" s="80">
        <f t="shared" si="1"/>
        <v>0</v>
      </c>
      <c r="H60" s="80">
        <f t="shared" si="2"/>
        <v>0</v>
      </c>
      <c r="I60" s="33"/>
    </row>
    <row r="61" spans="1:9">
      <c r="A61" s="5"/>
      <c r="B61" s="5"/>
      <c r="C61" s="153"/>
      <c r="D61" s="154"/>
      <c r="E61" s="111"/>
      <c r="F61" s="80">
        <f t="shared" si="0"/>
        <v>0</v>
      </c>
      <c r="G61" s="80">
        <f t="shared" si="1"/>
        <v>0</v>
      </c>
      <c r="H61" s="80">
        <f t="shared" si="2"/>
        <v>0</v>
      </c>
      <c r="I61" s="33"/>
    </row>
    <row r="62" spans="1:9">
      <c r="A62" s="5"/>
      <c r="B62" s="5"/>
      <c r="C62" s="153"/>
      <c r="D62" s="154"/>
      <c r="E62" s="111"/>
      <c r="F62" s="80">
        <f t="shared" si="0"/>
        <v>0</v>
      </c>
      <c r="G62" s="80">
        <f t="shared" si="1"/>
        <v>0</v>
      </c>
      <c r="H62" s="80">
        <f t="shared" si="2"/>
        <v>0</v>
      </c>
      <c r="I62" s="33"/>
    </row>
    <row r="63" spans="1:9">
      <c r="A63" s="5"/>
      <c r="B63" s="5"/>
      <c r="C63" s="153"/>
      <c r="D63" s="154"/>
      <c r="E63" s="111"/>
      <c r="F63" s="80">
        <f t="shared" si="0"/>
        <v>0</v>
      </c>
      <c r="G63" s="80">
        <f t="shared" si="1"/>
        <v>0</v>
      </c>
      <c r="H63" s="80">
        <f t="shared" si="2"/>
        <v>0</v>
      </c>
      <c r="I63" s="33"/>
    </row>
    <row r="64" spans="1:9">
      <c r="A64" s="5"/>
      <c r="B64" s="5"/>
      <c r="C64" s="153"/>
      <c r="D64" s="154"/>
      <c r="E64" s="111"/>
      <c r="F64" s="80">
        <f t="shared" si="0"/>
        <v>0</v>
      </c>
      <c r="G64" s="80">
        <f t="shared" si="1"/>
        <v>0</v>
      </c>
      <c r="H64" s="80">
        <f t="shared" si="2"/>
        <v>0</v>
      </c>
      <c r="I64" s="33"/>
    </row>
    <row r="65" spans="1:9">
      <c r="A65" s="5"/>
      <c r="B65" s="5"/>
      <c r="C65" s="153"/>
      <c r="D65" s="154"/>
      <c r="E65" s="111"/>
      <c r="F65" s="80">
        <f t="shared" si="0"/>
        <v>0</v>
      </c>
      <c r="G65" s="80">
        <f t="shared" si="1"/>
        <v>0</v>
      </c>
      <c r="H65" s="80">
        <f t="shared" si="2"/>
        <v>0</v>
      </c>
      <c r="I65" s="33"/>
    </row>
    <row r="66" spans="1:9">
      <c r="A66" s="5"/>
      <c r="B66" s="5"/>
      <c r="C66" s="153"/>
      <c r="D66" s="154"/>
      <c r="E66" s="111"/>
      <c r="F66" s="80">
        <f t="shared" si="0"/>
        <v>0</v>
      </c>
      <c r="G66" s="80">
        <f t="shared" si="1"/>
        <v>0</v>
      </c>
      <c r="H66" s="80">
        <f t="shared" si="2"/>
        <v>0</v>
      </c>
      <c r="I66" s="33"/>
    </row>
    <row r="67" spans="1:9">
      <c r="A67" s="5"/>
      <c r="B67" s="5"/>
      <c r="C67" s="153"/>
      <c r="D67" s="154"/>
      <c r="E67" s="111"/>
      <c r="F67" s="80">
        <f t="shared" si="0"/>
        <v>0</v>
      </c>
      <c r="G67" s="80">
        <f t="shared" si="1"/>
        <v>0</v>
      </c>
      <c r="H67" s="80">
        <f t="shared" si="2"/>
        <v>0</v>
      </c>
      <c r="I67" s="33"/>
    </row>
    <row r="68" spans="1:9">
      <c r="A68" s="5"/>
      <c r="B68" s="5"/>
      <c r="C68" s="153"/>
      <c r="D68" s="154"/>
      <c r="E68" s="111"/>
      <c r="F68" s="80">
        <f t="shared" si="0"/>
        <v>0</v>
      </c>
      <c r="G68" s="80">
        <f t="shared" si="1"/>
        <v>0</v>
      </c>
      <c r="H68" s="80">
        <f t="shared" si="2"/>
        <v>0</v>
      </c>
      <c r="I68" s="33"/>
    </row>
    <row r="69" spans="1:9">
      <c r="A69" s="5"/>
      <c r="B69" s="5"/>
      <c r="C69" s="153"/>
      <c r="D69" s="154"/>
      <c r="E69" s="111"/>
      <c r="F69" s="80">
        <f t="shared" si="0"/>
        <v>0</v>
      </c>
      <c r="G69" s="80">
        <f t="shared" si="1"/>
        <v>0</v>
      </c>
      <c r="H69" s="80">
        <f t="shared" si="2"/>
        <v>0</v>
      </c>
      <c r="I69" s="33"/>
    </row>
    <row r="70" spans="1:9">
      <c r="A70" s="5"/>
      <c r="B70" s="5"/>
      <c r="C70" s="153"/>
      <c r="D70" s="154"/>
      <c r="E70" s="111"/>
      <c r="F70" s="80">
        <f t="shared" si="0"/>
        <v>0</v>
      </c>
      <c r="G70" s="80">
        <f t="shared" si="1"/>
        <v>0</v>
      </c>
      <c r="H70" s="80">
        <f t="shared" si="2"/>
        <v>0</v>
      </c>
      <c r="I70" s="33"/>
    </row>
    <row r="71" spans="1:9">
      <c r="A71" s="5"/>
      <c r="B71" s="5"/>
      <c r="C71" s="153"/>
      <c r="D71" s="154"/>
      <c r="E71" s="111"/>
      <c r="F71" s="80">
        <f t="shared" si="0"/>
        <v>0</v>
      </c>
      <c r="G71" s="80">
        <f t="shared" si="1"/>
        <v>0</v>
      </c>
      <c r="H71" s="80">
        <f t="shared" si="2"/>
        <v>0</v>
      </c>
      <c r="I71" s="33"/>
    </row>
    <row r="72" spans="1:9">
      <c r="A72" s="5"/>
      <c r="B72" s="5"/>
      <c r="C72" s="153"/>
      <c r="D72" s="154"/>
      <c r="E72" s="111"/>
      <c r="F72" s="80">
        <f t="shared" si="0"/>
        <v>0</v>
      </c>
      <c r="G72" s="80">
        <f t="shared" si="1"/>
        <v>0</v>
      </c>
      <c r="H72" s="80">
        <f t="shared" si="2"/>
        <v>0</v>
      </c>
      <c r="I72" s="33"/>
    </row>
    <row r="73" spans="1:9">
      <c r="A73" s="5"/>
      <c r="B73" s="5"/>
      <c r="C73" s="153"/>
      <c r="D73" s="154"/>
      <c r="E73" s="111"/>
      <c r="F73" s="80">
        <f t="shared" si="0"/>
        <v>0</v>
      </c>
      <c r="G73" s="80">
        <f t="shared" si="1"/>
        <v>0</v>
      </c>
      <c r="H73" s="80">
        <f t="shared" si="2"/>
        <v>0</v>
      </c>
      <c r="I73" s="33"/>
    </row>
    <row r="74" spans="1:9">
      <c r="A74" s="5"/>
      <c r="B74" s="5"/>
      <c r="C74" s="153"/>
      <c r="D74" s="154"/>
      <c r="E74" s="111"/>
      <c r="F74" s="80">
        <f t="shared" si="0"/>
        <v>0</v>
      </c>
      <c r="G74" s="80">
        <f t="shared" si="1"/>
        <v>0</v>
      </c>
      <c r="H74" s="80">
        <f t="shared" si="2"/>
        <v>0</v>
      </c>
      <c r="I74" s="33"/>
    </row>
    <row r="75" spans="1:9">
      <c r="A75" s="5"/>
      <c r="B75" s="5"/>
      <c r="C75" s="153"/>
      <c r="D75" s="154"/>
      <c r="E75" s="111"/>
      <c r="F75" s="80">
        <f t="shared" si="0"/>
        <v>0</v>
      </c>
      <c r="G75" s="80">
        <f t="shared" si="1"/>
        <v>0</v>
      </c>
      <c r="H75" s="80">
        <f t="shared" si="2"/>
        <v>0</v>
      </c>
      <c r="I75" s="33"/>
    </row>
    <row r="76" spans="1:9">
      <c r="A76" s="5"/>
      <c r="B76" s="5"/>
      <c r="C76" s="153"/>
      <c r="D76" s="154"/>
      <c r="E76" s="111"/>
      <c r="F76" s="80">
        <f t="shared" si="0"/>
        <v>0</v>
      </c>
      <c r="G76" s="80">
        <f t="shared" si="1"/>
        <v>0</v>
      </c>
      <c r="H76" s="80">
        <f t="shared" si="2"/>
        <v>0</v>
      </c>
      <c r="I76" s="33"/>
    </row>
    <row r="77" spans="1:9">
      <c r="A77" s="5"/>
      <c r="B77" s="5"/>
      <c r="C77" s="153"/>
      <c r="D77" s="154"/>
      <c r="E77" s="111"/>
      <c r="F77" s="80">
        <f t="shared" si="0"/>
        <v>0</v>
      </c>
      <c r="G77" s="80">
        <f t="shared" si="1"/>
        <v>0</v>
      </c>
      <c r="H77" s="80">
        <f t="shared" si="2"/>
        <v>0</v>
      </c>
      <c r="I77" s="33"/>
    </row>
    <row r="78" spans="1:9">
      <c r="A78" s="5"/>
      <c r="B78" s="5"/>
      <c r="C78" s="153"/>
      <c r="D78" s="154"/>
      <c r="E78" s="111"/>
      <c r="F78" s="80">
        <f t="shared" si="0"/>
        <v>0</v>
      </c>
      <c r="G78" s="80">
        <f t="shared" si="1"/>
        <v>0</v>
      </c>
      <c r="H78" s="80">
        <f t="shared" si="2"/>
        <v>0</v>
      </c>
      <c r="I78" s="33"/>
    </row>
    <row r="79" spans="1:9">
      <c r="A79" s="5"/>
      <c r="B79" s="5"/>
      <c r="C79" s="153"/>
      <c r="D79" s="154"/>
      <c r="E79" s="111"/>
      <c r="F79" s="80">
        <f t="shared" ref="F79:F142" si="3">IF(G$11="JA",$D$9*E79,(D$9+D$11)*E79)</f>
        <v>0</v>
      </c>
      <c r="G79" s="80">
        <f t="shared" ref="G79:G142" si="4">IF(G$11="JA",D$11*E79,"")</f>
        <v>0</v>
      </c>
      <c r="H79" s="80">
        <f t="shared" ref="H79:H142" si="5">IF(G$11="JA",F79+G79,"")</f>
        <v>0</v>
      </c>
      <c r="I79" s="33"/>
    </row>
    <row r="80" spans="1:9">
      <c r="A80" s="5"/>
      <c r="B80" s="5"/>
      <c r="C80" s="153"/>
      <c r="D80" s="154"/>
      <c r="E80" s="111"/>
      <c r="F80" s="80">
        <f t="shared" si="3"/>
        <v>0</v>
      </c>
      <c r="G80" s="80">
        <f t="shared" si="4"/>
        <v>0</v>
      </c>
      <c r="H80" s="80">
        <f t="shared" si="5"/>
        <v>0</v>
      </c>
      <c r="I80" s="33"/>
    </row>
    <row r="81" spans="1:9">
      <c r="A81" s="5"/>
      <c r="B81" s="5"/>
      <c r="C81" s="153"/>
      <c r="D81" s="154"/>
      <c r="E81" s="111"/>
      <c r="F81" s="80">
        <f t="shared" si="3"/>
        <v>0</v>
      </c>
      <c r="G81" s="80">
        <f t="shared" si="4"/>
        <v>0</v>
      </c>
      <c r="H81" s="80">
        <f t="shared" si="5"/>
        <v>0</v>
      </c>
      <c r="I81" s="33"/>
    </row>
    <row r="82" spans="1:9">
      <c r="A82" s="5"/>
      <c r="B82" s="5"/>
      <c r="C82" s="153"/>
      <c r="D82" s="154"/>
      <c r="E82" s="111"/>
      <c r="F82" s="80">
        <f t="shared" si="3"/>
        <v>0</v>
      </c>
      <c r="G82" s="80">
        <f t="shared" si="4"/>
        <v>0</v>
      </c>
      <c r="H82" s="80">
        <f t="shared" si="5"/>
        <v>0</v>
      </c>
      <c r="I82" s="33"/>
    </row>
    <row r="83" spans="1:9">
      <c r="A83" s="5"/>
      <c r="B83" s="5"/>
      <c r="C83" s="153"/>
      <c r="D83" s="154"/>
      <c r="E83" s="111"/>
      <c r="F83" s="80">
        <f t="shared" si="3"/>
        <v>0</v>
      </c>
      <c r="G83" s="80">
        <f t="shared" si="4"/>
        <v>0</v>
      </c>
      <c r="H83" s="80">
        <f t="shared" si="5"/>
        <v>0</v>
      </c>
      <c r="I83" s="33"/>
    </row>
    <row r="84" spans="1:9">
      <c r="A84" s="5"/>
      <c r="B84" s="5"/>
      <c r="C84" s="153"/>
      <c r="D84" s="154"/>
      <c r="E84" s="111"/>
      <c r="F84" s="80">
        <f t="shared" si="3"/>
        <v>0</v>
      </c>
      <c r="G84" s="80">
        <f t="shared" si="4"/>
        <v>0</v>
      </c>
      <c r="H84" s="80">
        <f t="shared" si="5"/>
        <v>0</v>
      </c>
      <c r="I84" s="33"/>
    </row>
    <row r="85" spans="1:9">
      <c r="A85" s="5"/>
      <c r="B85" s="5"/>
      <c r="C85" s="153"/>
      <c r="D85" s="154"/>
      <c r="E85" s="111"/>
      <c r="F85" s="80">
        <f t="shared" si="3"/>
        <v>0</v>
      </c>
      <c r="G85" s="80">
        <f t="shared" si="4"/>
        <v>0</v>
      </c>
      <c r="H85" s="80">
        <f t="shared" si="5"/>
        <v>0</v>
      </c>
      <c r="I85" s="33"/>
    </row>
    <row r="86" spans="1:9">
      <c r="A86" s="5"/>
      <c r="B86" s="5"/>
      <c r="C86" s="153"/>
      <c r="D86" s="154"/>
      <c r="E86" s="111"/>
      <c r="F86" s="80">
        <f t="shared" si="3"/>
        <v>0</v>
      </c>
      <c r="G86" s="80">
        <f t="shared" si="4"/>
        <v>0</v>
      </c>
      <c r="H86" s="80">
        <f t="shared" si="5"/>
        <v>0</v>
      </c>
      <c r="I86" s="33"/>
    </row>
    <row r="87" spans="1:9">
      <c r="A87" s="5"/>
      <c r="B87" s="5"/>
      <c r="C87" s="153"/>
      <c r="D87" s="154"/>
      <c r="E87" s="111"/>
      <c r="F87" s="80">
        <f t="shared" si="3"/>
        <v>0</v>
      </c>
      <c r="G87" s="80">
        <f t="shared" si="4"/>
        <v>0</v>
      </c>
      <c r="H87" s="80">
        <f t="shared" si="5"/>
        <v>0</v>
      </c>
      <c r="I87" s="33"/>
    </row>
    <row r="88" spans="1:9">
      <c r="A88" s="5"/>
      <c r="B88" s="5"/>
      <c r="C88" s="153"/>
      <c r="D88" s="154"/>
      <c r="E88" s="111"/>
      <c r="F88" s="80">
        <f t="shared" si="3"/>
        <v>0</v>
      </c>
      <c r="G88" s="80">
        <f t="shared" si="4"/>
        <v>0</v>
      </c>
      <c r="H88" s="80">
        <f t="shared" si="5"/>
        <v>0</v>
      </c>
      <c r="I88" s="33"/>
    </row>
    <row r="89" spans="1:9">
      <c r="A89" s="5"/>
      <c r="B89" s="5"/>
      <c r="C89" s="153"/>
      <c r="D89" s="154"/>
      <c r="E89" s="111"/>
      <c r="F89" s="80">
        <f t="shared" si="3"/>
        <v>0</v>
      </c>
      <c r="G89" s="80">
        <f t="shared" si="4"/>
        <v>0</v>
      </c>
      <c r="H89" s="80">
        <f t="shared" si="5"/>
        <v>0</v>
      </c>
      <c r="I89" s="33"/>
    </row>
    <row r="90" spans="1:9">
      <c r="A90" s="5"/>
      <c r="B90" s="5"/>
      <c r="C90" s="153"/>
      <c r="D90" s="154"/>
      <c r="E90" s="111"/>
      <c r="F90" s="80">
        <f t="shared" si="3"/>
        <v>0</v>
      </c>
      <c r="G90" s="80">
        <f t="shared" si="4"/>
        <v>0</v>
      </c>
      <c r="H90" s="80">
        <f t="shared" si="5"/>
        <v>0</v>
      </c>
      <c r="I90" s="33"/>
    </row>
    <row r="91" spans="1:9">
      <c r="A91" s="5"/>
      <c r="B91" s="5"/>
      <c r="C91" s="153"/>
      <c r="D91" s="154"/>
      <c r="E91" s="111"/>
      <c r="F91" s="80">
        <f t="shared" si="3"/>
        <v>0</v>
      </c>
      <c r="G91" s="80">
        <f t="shared" si="4"/>
        <v>0</v>
      </c>
      <c r="H91" s="80">
        <f t="shared" si="5"/>
        <v>0</v>
      </c>
      <c r="I91" s="33"/>
    </row>
    <row r="92" spans="1:9">
      <c r="A92" s="5"/>
      <c r="B92" s="5"/>
      <c r="C92" s="153"/>
      <c r="D92" s="154"/>
      <c r="E92" s="111"/>
      <c r="F92" s="80">
        <f t="shared" si="3"/>
        <v>0</v>
      </c>
      <c r="G92" s="80">
        <f t="shared" si="4"/>
        <v>0</v>
      </c>
      <c r="H92" s="80">
        <f t="shared" si="5"/>
        <v>0</v>
      </c>
      <c r="I92" s="33"/>
    </row>
    <row r="93" spans="1:9">
      <c r="A93" s="5"/>
      <c r="B93" s="5"/>
      <c r="C93" s="153"/>
      <c r="D93" s="154"/>
      <c r="E93" s="111"/>
      <c r="F93" s="80">
        <f t="shared" si="3"/>
        <v>0</v>
      </c>
      <c r="G93" s="80">
        <f t="shared" si="4"/>
        <v>0</v>
      </c>
      <c r="H93" s="80">
        <f t="shared" si="5"/>
        <v>0</v>
      </c>
      <c r="I93" s="33"/>
    </row>
    <row r="94" spans="1:9">
      <c r="A94" s="5"/>
      <c r="B94" s="5"/>
      <c r="C94" s="153"/>
      <c r="D94" s="154"/>
      <c r="E94" s="111"/>
      <c r="F94" s="80">
        <f t="shared" si="3"/>
        <v>0</v>
      </c>
      <c r="G94" s="80">
        <f t="shared" si="4"/>
        <v>0</v>
      </c>
      <c r="H94" s="80">
        <f t="shared" si="5"/>
        <v>0</v>
      </c>
      <c r="I94" s="33"/>
    </row>
    <row r="95" spans="1:9">
      <c r="A95" s="5"/>
      <c r="B95" s="5"/>
      <c r="C95" s="153"/>
      <c r="D95" s="154"/>
      <c r="E95" s="111"/>
      <c r="F95" s="80">
        <f t="shared" si="3"/>
        <v>0</v>
      </c>
      <c r="G95" s="80">
        <f t="shared" si="4"/>
        <v>0</v>
      </c>
      <c r="H95" s="80">
        <f t="shared" si="5"/>
        <v>0</v>
      </c>
      <c r="I95" s="33"/>
    </row>
    <row r="96" spans="1:9">
      <c r="A96" s="5"/>
      <c r="B96" s="5"/>
      <c r="C96" s="153"/>
      <c r="D96" s="154"/>
      <c r="E96" s="111"/>
      <c r="F96" s="80">
        <f t="shared" si="3"/>
        <v>0</v>
      </c>
      <c r="G96" s="80">
        <f t="shared" si="4"/>
        <v>0</v>
      </c>
      <c r="H96" s="80">
        <f t="shared" si="5"/>
        <v>0</v>
      </c>
      <c r="I96" s="33"/>
    </row>
    <row r="97" spans="1:9">
      <c r="A97" s="5"/>
      <c r="B97" s="5"/>
      <c r="C97" s="153"/>
      <c r="D97" s="154"/>
      <c r="E97" s="111"/>
      <c r="F97" s="80">
        <f t="shared" si="3"/>
        <v>0</v>
      </c>
      <c r="G97" s="80">
        <f t="shared" si="4"/>
        <v>0</v>
      </c>
      <c r="H97" s="80">
        <f t="shared" si="5"/>
        <v>0</v>
      </c>
      <c r="I97" s="33"/>
    </row>
    <row r="98" spans="1:9">
      <c r="A98" s="5"/>
      <c r="B98" s="5"/>
      <c r="C98" s="153"/>
      <c r="D98" s="154"/>
      <c r="E98" s="111"/>
      <c r="F98" s="80">
        <f t="shared" si="3"/>
        <v>0</v>
      </c>
      <c r="G98" s="80">
        <f t="shared" si="4"/>
        <v>0</v>
      </c>
      <c r="H98" s="80">
        <f t="shared" si="5"/>
        <v>0</v>
      </c>
      <c r="I98" s="33"/>
    </row>
    <row r="99" spans="1:9">
      <c r="A99" s="5"/>
      <c r="B99" s="5"/>
      <c r="C99" s="153"/>
      <c r="D99" s="154"/>
      <c r="E99" s="111"/>
      <c r="F99" s="80">
        <f t="shared" si="3"/>
        <v>0</v>
      </c>
      <c r="G99" s="80">
        <f t="shared" si="4"/>
        <v>0</v>
      </c>
      <c r="H99" s="80">
        <f t="shared" si="5"/>
        <v>0</v>
      </c>
      <c r="I99" s="33"/>
    </row>
    <row r="100" spans="1:9">
      <c r="A100" s="5"/>
      <c r="B100" s="5"/>
      <c r="C100" s="153"/>
      <c r="D100" s="154"/>
      <c r="E100" s="111"/>
      <c r="F100" s="80">
        <f t="shared" si="3"/>
        <v>0</v>
      </c>
      <c r="G100" s="80">
        <f t="shared" si="4"/>
        <v>0</v>
      </c>
      <c r="H100" s="80">
        <f t="shared" si="5"/>
        <v>0</v>
      </c>
      <c r="I100" s="33"/>
    </row>
    <row r="101" spans="1:9">
      <c r="A101" s="5"/>
      <c r="B101" s="5"/>
      <c r="C101" s="153"/>
      <c r="D101" s="154"/>
      <c r="E101" s="111"/>
      <c r="F101" s="80">
        <f t="shared" si="3"/>
        <v>0</v>
      </c>
      <c r="G101" s="80">
        <f t="shared" si="4"/>
        <v>0</v>
      </c>
      <c r="H101" s="80">
        <f t="shared" si="5"/>
        <v>0</v>
      </c>
      <c r="I101" s="33"/>
    </row>
    <row r="102" spans="1:9">
      <c r="A102" s="5"/>
      <c r="B102" s="5"/>
      <c r="C102" s="153"/>
      <c r="D102" s="154"/>
      <c r="E102" s="111"/>
      <c r="F102" s="80">
        <f t="shared" si="3"/>
        <v>0</v>
      </c>
      <c r="G102" s="80">
        <f t="shared" si="4"/>
        <v>0</v>
      </c>
      <c r="H102" s="80">
        <f t="shared" si="5"/>
        <v>0</v>
      </c>
      <c r="I102" s="33"/>
    </row>
    <row r="103" spans="1:9">
      <c r="A103" s="5"/>
      <c r="B103" s="5"/>
      <c r="C103" s="153"/>
      <c r="D103" s="154"/>
      <c r="E103" s="111"/>
      <c r="F103" s="80">
        <f t="shared" si="3"/>
        <v>0</v>
      </c>
      <c r="G103" s="80">
        <f t="shared" si="4"/>
        <v>0</v>
      </c>
      <c r="H103" s="80">
        <f t="shared" si="5"/>
        <v>0</v>
      </c>
      <c r="I103" s="33"/>
    </row>
    <row r="104" spans="1:9">
      <c r="A104" s="5"/>
      <c r="B104" s="5"/>
      <c r="C104" s="153"/>
      <c r="D104" s="154"/>
      <c r="E104" s="111"/>
      <c r="F104" s="80">
        <f t="shared" si="3"/>
        <v>0</v>
      </c>
      <c r="G104" s="80">
        <f t="shared" si="4"/>
        <v>0</v>
      </c>
      <c r="H104" s="80">
        <f t="shared" si="5"/>
        <v>0</v>
      </c>
      <c r="I104" s="33"/>
    </row>
    <row r="105" spans="1:9">
      <c r="A105" s="5"/>
      <c r="B105" s="5"/>
      <c r="C105" s="153"/>
      <c r="D105" s="154"/>
      <c r="E105" s="111"/>
      <c r="F105" s="80">
        <f t="shared" si="3"/>
        <v>0</v>
      </c>
      <c r="G105" s="80">
        <f t="shared" si="4"/>
        <v>0</v>
      </c>
      <c r="H105" s="80">
        <f t="shared" si="5"/>
        <v>0</v>
      </c>
      <c r="I105" s="33"/>
    </row>
    <row r="106" spans="1:9">
      <c r="A106" s="5"/>
      <c r="B106" s="5"/>
      <c r="C106" s="153"/>
      <c r="D106" s="154"/>
      <c r="E106" s="111"/>
      <c r="F106" s="80">
        <f t="shared" si="3"/>
        <v>0</v>
      </c>
      <c r="G106" s="80">
        <f t="shared" si="4"/>
        <v>0</v>
      </c>
      <c r="H106" s="80">
        <f t="shared" si="5"/>
        <v>0</v>
      </c>
      <c r="I106" s="33"/>
    </row>
    <row r="107" spans="1:9">
      <c r="A107" s="5"/>
      <c r="B107" s="5"/>
      <c r="C107" s="153"/>
      <c r="D107" s="154"/>
      <c r="E107" s="111"/>
      <c r="F107" s="80">
        <f t="shared" si="3"/>
        <v>0</v>
      </c>
      <c r="G107" s="80">
        <f t="shared" si="4"/>
        <v>0</v>
      </c>
      <c r="H107" s="80">
        <f t="shared" si="5"/>
        <v>0</v>
      </c>
      <c r="I107" s="33"/>
    </row>
    <row r="108" spans="1:9">
      <c r="A108" s="5"/>
      <c r="B108" s="5"/>
      <c r="C108" s="153"/>
      <c r="D108" s="154"/>
      <c r="E108" s="111"/>
      <c r="F108" s="80">
        <f t="shared" si="3"/>
        <v>0</v>
      </c>
      <c r="G108" s="80">
        <f t="shared" si="4"/>
        <v>0</v>
      </c>
      <c r="H108" s="80">
        <f t="shared" si="5"/>
        <v>0</v>
      </c>
      <c r="I108" s="33"/>
    </row>
    <row r="109" spans="1:9">
      <c r="A109" s="5"/>
      <c r="B109" s="5"/>
      <c r="C109" s="153"/>
      <c r="D109" s="154"/>
      <c r="E109" s="111"/>
      <c r="F109" s="80">
        <f t="shared" si="3"/>
        <v>0</v>
      </c>
      <c r="G109" s="80">
        <f t="shared" si="4"/>
        <v>0</v>
      </c>
      <c r="H109" s="80">
        <f t="shared" si="5"/>
        <v>0</v>
      </c>
      <c r="I109" s="33"/>
    </row>
    <row r="110" spans="1:9">
      <c r="A110" s="5"/>
      <c r="B110" s="5"/>
      <c r="C110" s="153"/>
      <c r="D110" s="154"/>
      <c r="E110" s="111"/>
      <c r="F110" s="80">
        <f t="shared" si="3"/>
        <v>0</v>
      </c>
      <c r="G110" s="80">
        <f t="shared" si="4"/>
        <v>0</v>
      </c>
      <c r="H110" s="80">
        <f t="shared" si="5"/>
        <v>0</v>
      </c>
      <c r="I110" s="33"/>
    </row>
    <row r="111" spans="1:9">
      <c r="A111" s="5"/>
      <c r="B111" s="5"/>
      <c r="C111" s="153"/>
      <c r="D111" s="154"/>
      <c r="E111" s="111"/>
      <c r="F111" s="80">
        <f t="shared" si="3"/>
        <v>0</v>
      </c>
      <c r="G111" s="80">
        <f t="shared" si="4"/>
        <v>0</v>
      </c>
      <c r="H111" s="80">
        <f t="shared" si="5"/>
        <v>0</v>
      </c>
      <c r="I111" s="33"/>
    </row>
    <row r="112" spans="1:9">
      <c r="A112" s="5"/>
      <c r="B112" s="5"/>
      <c r="C112" s="153"/>
      <c r="D112" s="154"/>
      <c r="E112" s="111"/>
      <c r="F112" s="80">
        <f t="shared" si="3"/>
        <v>0</v>
      </c>
      <c r="G112" s="80">
        <f t="shared" si="4"/>
        <v>0</v>
      </c>
      <c r="H112" s="80">
        <f t="shared" si="5"/>
        <v>0</v>
      </c>
      <c r="I112" s="33"/>
    </row>
    <row r="113" spans="1:9">
      <c r="A113" s="5"/>
      <c r="B113" s="5"/>
      <c r="C113" s="153"/>
      <c r="D113" s="154"/>
      <c r="E113" s="111"/>
      <c r="F113" s="80">
        <f t="shared" si="3"/>
        <v>0</v>
      </c>
      <c r="G113" s="80">
        <f t="shared" si="4"/>
        <v>0</v>
      </c>
      <c r="H113" s="80">
        <f t="shared" si="5"/>
        <v>0</v>
      </c>
      <c r="I113" s="33"/>
    </row>
    <row r="114" spans="1:9">
      <c r="A114" s="5"/>
      <c r="B114" s="5"/>
      <c r="C114" s="153"/>
      <c r="D114" s="154"/>
      <c r="E114" s="111"/>
      <c r="F114" s="80">
        <f t="shared" si="3"/>
        <v>0</v>
      </c>
      <c r="G114" s="80">
        <f t="shared" si="4"/>
        <v>0</v>
      </c>
      <c r="H114" s="80">
        <f t="shared" si="5"/>
        <v>0</v>
      </c>
      <c r="I114" s="33"/>
    </row>
    <row r="115" spans="1:9">
      <c r="A115" s="5"/>
      <c r="B115" s="5"/>
      <c r="C115" s="153"/>
      <c r="D115" s="154"/>
      <c r="E115" s="111"/>
      <c r="F115" s="80">
        <f t="shared" si="3"/>
        <v>0</v>
      </c>
      <c r="G115" s="80">
        <f t="shared" si="4"/>
        <v>0</v>
      </c>
      <c r="H115" s="80">
        <f t="shared" si="5"/>
        <v>0</v>
      </c>
      <c r="I115" s="33"/>
    </row>
    <row r="116" spans="1:9">
      <c r="A116" s="5"/>
      <c r="B116" s="5"/>
      <c r="C116" s="153"/>
      <c r="D116" s="154"/>
      <c r="E116" s="111"/>
      <c r="F116" s="80">
        <f t="shared" si="3"/>
        <v>0</v>
      </c>
      <c r="G116" s="80">
        <f t="shared" si="4"/>
        <v>0</v>
      </c>
      <c r="H116" s="80">
        <f t="shared" si="5"/>
        <v>0</v>
      </c>
      <c r="I116" s="33"/>
    </row>
    <row r="117" spans="1:9">
      <c r="A117" s="5"/>
      <c r="B117" s="5"/>
      <c r="C117" s="153"/>
      <c r="D117" s="154"/>
      <c r="E117" s="111"/>
      <c r="F117" s="80">
        <f t="shared" si="3"/>
        <v>0</v>
      </c>
      <c r="G117" s="80">
        <f t="shared" si="4"/>
        <v>0</v>
      </c>
      <c r="H117" s="80">
        <f t="shared" si="5"/>
        <v>0</v>
      </c>
      <c r="I117" s="33"/>
    </row>
    <row r="118" spans="1:9">
      <c r="A118" s="5"/>
      <c r="B118" s="5"/>
      <c r="C118" s="153"/>
      <c r="D118" s="154"/>
      <c r="E118" s="111"/>
      <c r="F118" s="80">
        <f t="shared" si="3"/>
        <v>0</v>
      </c>
      <c r="G118" s="80">
        <f t="shared" si="4"/>
        <v>0</v>
      </c>
      <c r="H118" s="80">
        <f t="shared" si="5"/>
        <v>0</v>
      </c>
      <c r="I118" s="33"/>
    </row>
    <row r="119" spans="1:9">
      <c r="A119" s="5"/>
      <c r="B119" s="5"/>
      <c r="C119" s="153"/>
      <c r="D119" s="154"/>
      <c r="E119" s="111"/>
      <c r="F119" s="80">
        <f t="shared" si="3"/>
        <v>0</v>
      </c>
      <c r="G119" s="80">
        <f t="shared" si="4"/>
        <v>0</v>
      </c>
      <c r="H119" s="80">
        <f t="shared" si="5"/>
        <v>0</v>
      </c>
      <c r="I119" s="33"/>
    </row>
    <row r="120" spans="1:9">
      <c r="A120" s="5"/>
      <c r="B120" s="5"/>
      <c r="C120" s="153"/>
      <c r="D120" s="154"/>
      <c r="E120" s="111"/>
      <c r="F120" s="80">
        <f t="shared" si="3"/>
        <v>0</v>
      </c>
      <c r="G120" s="80">
        <f t="shared" si="4"/>
        <v>0</v>
      </c>
      <c r="H120" s="80">
        <f t="shared" si="5"/>
        <v>0</v>
      </c>
      <c r="I120" s="33"/>
    </row>
    <row r="121" spans="1:9">
      <c r="A121" s="5"/>
      <c r="B121" s="5"/>
      <c r="C121" s="153"/>
      <c r="D121" s="154"/>
      <c r="E121" s="111"/>
      <c r="F121" s="80">
        <f t="shared" si="3"/>
        <v>0</v>
      </c>
      <c r="G121" s="80">
        <f t="shared" si="4"/>
        <v>0</v>
      </c>
      <c r="H121" s="80">
        <f t="shared" si="5"/>
        <v>0</v>
      </c>
      <c r="I121" s="33"/>
    </row>
    <row r="122" spans="1:9">
      <c r="A122" s="5"/>
      <c r="B122" s="5"/>
      <c r="C122" s="153"/>
      <c r="D122" s="154"/>
      <c r="E122" s="111"/>
      <c r="F122" s="80">
        <f t="shared" si="3"/>
        <v>0</v>
      </c>
      <c r="G122" s="80">
        <f t="shared" si="4"/>
        <v>0</v>
      </c>
      <c r="H122" s="80">
        <f t="shared" si="5"/>
        <v>0</v>
      </c>
      <c r="I122" s="33"/>
    </row>
    <row r="123" spans="1:9">
      <c r="A123" s="5"/>
      <c r="B123" s="5"/>
      <c r="C123" s="153"/>
      <c r="D123" s="154"/>
      <c r="E123" s="111"/>
      <c r="F123" s="80">
        <f t="shared" si="3"/>
        <v>0</v>
      </c>
      <c r="G123" s="80">
        <f t="shared" si="4"/>
        <v>0</v>
      </c>
      <c r="H123" s="80">
        <f t="shared" si="5"/>
        <v>0</v>
      </c>
      <c r="I123" s="33"/>
    </row>
    <row r="124" spans="1:9">
      <c r="A124" s="5"/>
      <c r="B124" s="5"/>
      <c r="C124" s="153"/>
      <c r="D124" s="154"/>
      <c r="E124" s="111"/>
      <c r="F124" s="80">
        <f t="shared" si="3"/>
        <v>0</v>
      </c>
      <c r="G124" s="80">
        <f t="shared" si="4"/>
        <v>0</v>
      </c>
      <c r="H124" s="80">
        <f t="shared" si="5"/>
        <v>0</v>
      </c>
      <c r="I124" s="33"/>
    </row>
    <row r="125" spans="1:9">
      <c r="A125" s="5"/>
      <c r="B125" s="5"/>
      <c r="C125" s="153"/>
      <c r="D125" s="154"/>
      <c r="E125" s="111"/>
      <c r="F125" s="80">
        <f t="shared" si="3"/>
        <v>0</v>
      </c>
      <c r="G125" s="80">
        <f t="shared" si="4"/>
        <v>0</v>
      </c>
      <c r="H125" s="80">
        <f t="shared" si="5"/>
        <v>0</v>
      </c>
      <c r="I125" s="33"/>
    </row>
    <row r="126" spans="1:9">
      <c r="A126" s="5"/>
      <c r="B126" s="5"/>
      <c r="C126" s="153"/>
      <c r="D126" s="154"/>
      <c r="E126" s="111"/>
      <c r="F126" s="80">
        <f t="shared" si="3"/>
        <v>0</v>
      </c>
      <c r="G126" s="80">
        <f t="shared" si="4"/>
        <v>0</v>
      </c>
      <c r="H126" s="80">
        <f t="shared" si="5"/>
        <v>0</v>
      </c>
      <c r="I126" s="33"/>
    </row>
    <row r="127" spans="1:9">
      <c r="A127" s="5"/>
      <c r="B127" s="5"/>
      <c r="C127" s="153"/>
      <c r="D127" s="154"/>
      <c r="E127" s="111"/>
      <c r="F127" s="80">
        <f t="shared" si="3"/>
        <v>0</v>
      </c>
      <c r="G127" s="80">
        <f t="shared" si="4"/>
        <v>0</v>
      </c>
      <c r="H127" s="80">
        <f t="shared" si="5"/>
        <v>0</v>
      </c>
      <c r="I127" s="33"/>
    </row>
    <row r="128" spans="1:9">
      <c r="A128" s="5"/>
      <c r="B128" s="5"/>
      <c r="C128" s="153"/>
      <c r="D128" s="154"/>
      <c r="E128" s="111"/>
      <c r="F128" s="80">
        <f t="shared" si="3"/>
        <v>0</v>
      </c>
      <c r="G128" s="80">
        <f t="shared" si="4"/>
        <v>0</v>
      </c>
      <c r="H128" s="80">
        <f t="shared" si="5"/>
        <v>0</v>
      </c>
      <c r="I128" s="33"/>
    </row>
    <row r="129" spans="1:9">
      <c r="A129" s="5"/>
      <c r="B129" s="5"/>
      <c r="C129" s="153"/>
      <c r="D129" s="154"/>
      <c r="E129" s="111"/>
      <c r="F129" s="80">
        <f t="shared" si="3"/>
        <v>0</v>
      </c>
      <c r="G129" s="80">
        <f t="shared" si="4"/>
        <v>0</v>
      </c>
      <c r="H129" s="80">
        <f t="shared" si="5"/>
        <v>0</v>
      </c>
      <c r="I129" s="33"/>
    </row>
    <row r="130" spans="1:9">
      <c r="A130" s="5"/>
      <c r="B130" s="5"/>
      <c r="C130" s="153"/>
      <c r="D130" s="154"/>
      <c r="E130" s="111"/>
      <c r="F130" s="80">
        <f t="shared" si="3"/>
        <v>0</v>
      </c>
      <c r="G130" s="80">
        <f t="shared" si="4"/>
        <v>0</v>
      </c>
      <c r="H130" s="80">
        <f t="shared" si="5"/>
        <v>0</v>
      </c>
      <c r="I130" s="33"/>
    </row>
    <row r="131" spans="1:9">
      <c r="A131" s="5"/>
      <c r="B131" s="5"/>
      <c r="C131" s="153"/>
      <c r="D131" s="154"/>
      <c r="E131" s="111"/>
      <c r="F131" s="80">
        <f t="shared" si="3"/>
        <v>0</v>
      </c>
      <c r="G131" s="80">
        <f t="shared" si="4"/>
        <v>0</v>
      </c>
      <c r="H131" s="80">
        <f t="shared" si="5"/>
        <v>0</v>
      </c>
      <c r="I131" s="33"/>
    </row>
    <row r="132" spans="1:9">
      <c r="A132" s="5"/>
      <c r="B132" s="5"/>
      <c r="C132" s="153"/>
      <c r="D132" s="154"/>
      <c r="E132" s="111"/>
      <c r="F132" s="80">
        <f t="shared" si="3"/>
        <v>0</v>
      </c>
      <c r="G132" s="80">
        <f t="shared" si="4"/>
        <v>0</v>
      </c>
      <c r="H132" s="80">
        <f t="shared" si="5"/>
        <v>0</v>
      </c>
      <c r="I132" s="33"/>
    </row>
    <row r="133" spans="1:9">
      <c r="A133" s="5"/>
      <c r="B133" s="5"/>
      <c r="C133" s="153"/>
      <c r="D133" s="154"/>
      <c r="E133" s="111"/>
      <c r="F133" s="80">
        <f t="shared" si="3"/>
        <v>0</v>
      </c>
      <c r="G133" s="80">
        <f t="shared" si="4"/>
        <v>0</v>
      </c>
      <c r="H133" s="80">
        <f t="shared" si="5"/>
        <v>0</v>
      </c>
      <c r="I133" s="33"/>
    </row>
    <row r="134" spans="1:9">
      <c r="A134" s="5"/>
      <c r="B134" s="5"/>
      <c r="C134" s="153"/>
      <c r="D134" s="154"/>
      <c r="E134" s="111"/>
      <c r="F134" s="80">
        <f t="shared" si="3"/>
        <v>0</v>
      </c>
      <c r="G134" s="80">
        <f t="shared" si="4"/>
        <v>0</v>
      </c>
      <c r="H134" s="80">
        <f t="shared" si="5"/>
        <v>0</v>
      </c>
      <c r="I134" s="33"/>
    </row>
    <row r="135" spans="1:9">
      <c r="A135" s="5"/>
      <c r="B135" s="5"/>
      <c r="C135" s="153"/>
      <c r="D135" s="154"/>
      <c r="E135" s="111"/>
      <c r="F135" s="80">
        <f t="shared" si="3"/>
        <v>0</v>
      </c>
      <c r="G135" s="80">
        <f t="shared" si="4"/>
        <v>0</v>
      </c>
      <c r="H135" s="80">
        <f t="shared" si="5"/>
        <v>0</v>
      </c>
      <c r="I135" s="33"/>
    </row>
    <row r="136" spans="1:9">
      <c r="A136" s="5"/>
      <c r="B136" s="5"/>
      <c r="C136" s="153"/>
      <c r="D136" s="154"/>
      <c r="E136" s="111"/>
      <c r="F136" s="80">
        <f t="shared" si="3"/>
        <v>0</v>
      </c>
      <c r="G136" s="80">
        <f t="shared" si="4"/>
        <v>0</v>
      </c>
      <c r="H136" s="80">
        <f t="shared" si="5"/>
        <v>0</v>
      </c>
      <c r="I136" s="33"/>
    </row>
    <row r="137" spans="1:9">
      <c r="A137" s="5"/>
      <c r="B137" s="5"/>
      <c r="C137" s="153"/>
      <c r="D137" s="154"/>
      <c r="E137" s="111"/>
      <c r="F137" s="80">
        <f t="shared" si="3"/>
        <v>0</v>
      </c>
      <c r="G137" s="80">
        <f t="shared" si="4"/>
        <v>0</v>
      </c>
      <c r="H137" s="80">
        <f t="shared" si="5"/>
        <v>0</v>
      </c>
      <c r="I137" s="33"/>
    </row>
    <row r="138" spans="1:9">
      <c r="A138" s="5"/>
      <c r="B138" s="5"/>
      <c r="C138" s="153"/>
      <c r="D138" s="154"/>
      <c r="E138" s="111"/>
      <c r="F138" s="80">
        <f t="shared" si="3"/>
        <v>0</v>
      </c>
      <c r="G138" s="80">
        <f t="shared" si="4"/>
        <v>0</v>
      </c>
      <c r="H138" s="80">
        <f t="shared" si="5"/>
        <v>0</v>
      </c>
      <c r="I138" s="33"/>
    </row>
    <row r="139" spans="1:9">
      <c r="A139" s="5"/>
      <c r="B139" s="5"/>
      <c r="C139" s="153"/>
      <c r="D139" s="154"/>
      <c r="E139" s="111"/>
      <c r="F139" s="80">
        <f t="shared" si="3"/>
        <v>0</v>
      </c>
      <c r="G139" s="80">
        <f t="shared" si="4"/>
        <v>0</v>
      </c>
      <c r="H139" s="80">
        <f t="shared" si="5"/>
        <v>0</v>
      </c>
      <c r="I139" s="33"/>
    </row>
    <row r="140" spans="1:9">
      <c r="A140" s="5"/>
      <c r="B140" s="5"/>
      <c r="C140" s="153"/>
      <c r="D140" s="154"/>
      <c r="E140" s="111"/>
      <c r="F140" s="80">
        <f t="shared" si="3"/>
        <v>0</v>
      </c>
      <c r="G140" s="80">
        <f t="shared" si="4"/>
        <v>0</v>
      </c>
      <c r="H140" s="80">
        <f t="shared" si="5"/>
        <v>0</v>
      </c>
      <c r="I140" s="33"/>
    </row>
    <row r="141" spans="1:9">
      <c r="A141" s="5"/>
      <c r="B141" s="5"/>
      <c r="C141" s="153"/>
      <c r="D141" s="154"/>
      <c r="E141" s="111"/>
      <c r="F141" s="80">
        <f t="shared" si="3"/>
        <v>0</v>
      </c>
      <c r="G141" s="80">
        <f t="shared" si="4"/>
        <v>0</v>
      </c>
      <c r="H141" s="80">
        <f t="shared" si="5"/>
        <v>0</v>
      </c>
      <c r="I141" s="33"/>
    </row>
    <row r="142" spans="1:9">
      <c r="A142" s="5"/>
      <c r="B142" s="5"/>
      <c r="C142" s="153"/>
      <c r="D142" s="154"/>
      <c r="E142" s="111"/>
      <c r="F142" s="80">
        <f t="shared" si="3"/>
        <v>0</v>
      </c>
      <c r="G142" s="80">
        <f t="shared" si="4"/>
        <v>0</v>
      </c>
      <c r="H142" s="80">
        <f t="shared" si="5"/>
        <v>0</v>
      </c>
      <c r="I142" s="33"/>
    </row>
    <row r="143" spans="1:9">
      <c r="A143" s="5"/>
      <c r="B143" s="5"/>
      <c r="C143" s="153"/>
      <c r="D143" s="154"/>
      <c r="E143" s="111"/>
      <c r="F143" s="80">
        <f t="shared" ref="F143:F206" si="6">IF(G$11="JA",$D$9*E143,(D$9+D$11)*E143)</f>
        <v>0</v>
      </c>
      <c r="G143" s="80">
        <f t="shared" ref="G143:G206" si="7">IF(G$11="JA",D$11*E143,"")</f>
        <v>0</v>
      </c>
      <c r="H143" s="80">
        <f t="shared" ref="H143:H206" si="8">IF(G$11="JA",F143+G143,"")</f>
        <v>0</v>
      </c>
      <c r="I143" s="33"/>
    </row>
    <row r="144" spans="1:9">
      <c r="A144" s="5"/>
      <c r="B144" s="5"/>
      <c r="C144" s="153"/>
      <c r="D144" s="154"/>
      <c r="E144" s="111"/>
      <c r="F144" s="80">
        <f t="shared" si="6"/>
        <v>0</v>
      </c>
      <c r="G144" s="80">
        <f t="shared" si="7"/>
        <v>0</v>
      </c>
      <c r="H144" s="80">
        <f t="shared" si="8"/>
        <v>0</v>
      </c>
      <c r="I144" s="33"/>
    </row>
    <row r="145" spans="1:9">
      <c r="A145" s="5"/>
      <c r="B145" s="5"/>
      <c r="C145" s="153"/>
      <c r="D145" s="154"/>
      <c r="E145" s="111"/>
      <c r="F145" s="80">
        <f t="shared" si="6"/>
        <v>0</v>
      </c>
      <c r="G145" s="80">
        <f t="shared" si="7"/>
        <v>0</v>
      </c>
      <c r="H145" s="80">
        <f t="shared" si="8"/>
        <v>0</v>
      </c>
      <c r="I145" s="33"/>
    </row>
    <row r="146" spans="1:9">
      <c r="A146" s="5"/>
      <c r="B146" s="5"/>
      <c r="C146" s="153"/>
      <c r="D146" s="154"/>
      <c r="E146" s="111"/>
      <c r="F146" s="80">
        <f t="shared" si="6"/>
        <v>0</v>
      </c>
      <c r="G146" s="80">
        <f t="shared" si="7"/>
        <v>0</v>
      </c>
      <c r="H146" s="80">
        <f t="shared" si="8"/>
        <v>0</v>
      </c>
      <c r="I146" s="33"/>
    </row>
    <row r="147" spans="1:9">
      <c r="A147" s="5"/>
      <c r="B147" s="5"/>
      <c r="C147" s="153"/>
      <c r="D147" s="154"/>
      <c r="E147" s="111"/>
      <c r="F147" s="80">
        <f t="shared" si="6"/>
        <v>0</v>
      </c>
      <c r="G147" s="80">
        <f t="shared" si="7"/>
        <v>0</v>
      </c>
      <c r="H147" s="80">
        <f t="shared" si="8"/>
        <v>0</v>
      </c>
      <c r="I147" s="33"/>
    </row>
    <row r="148" spans="1:9">
      <c r="A148" s="5"/>
      <c r="B148" s="5"/>
      <c r="C148" s="153"/>
      <c r="D148" s="154"/>
      <c r="E148" s="111"/>
      <c r="F148" s="80">
        <f t="shared" si="6"/>
        <v>0</v>
      </c>
      <c r="G148" s="80">
        <f t="shared" si="7"/>
        <v>0</v>
      </c>
      <c r="H148" s="80">
        <f t="shared" si="8"/>
        <v>0</v>
      </c>
      <c r="I148" s="33"/>
    </row>
    <row r="149" spans="1:9">
      <c r="A149" s="5"/>
      <c r="B149" s="5"/>
      <c r="C149" s="153"/>
      <c r="D149" s="154"/>
      <c r="E149" s="111"/>
      <c r="F149" s="80">
        <f t="shared" si="6"/>
        <v>0</v>
      </c>
      <c r="G149" s="80">
        <f t="shared" si="7"/>
        <v>0</v>
      </c>
      <c r="H149" s="80">
        <f t="shared" si="8"/>
        <v>0</v>
      </c>
      <c r="I149" s="33"/>
    </row>
    <row r="150" spans="1:9">
      <c r="A150" s="5"/>
      <c r="B150" s="5"/>
      <c r="C150" s="153"/>
      <c r="D150" s="154"/>
      <c r="E150" s="111"/>
      <c r="F150" s="80">
        <f t="shared" si="6"/>
        <v>0</v>
      </c>
      <c r="G150" s="80">
        <f t="shared" si="7"/>
        <v>0</v>
      </c>
      <c r="H150" s="80">
        <f t="shared" si="8"/>
        <v>0</v>
      </c>
      <c r="I150" s="33"/>
    </row>
    <row r="151" spans="1:9">
      <c r="A151" s="5"/>
      <c r="B151" s="5"/>
      <c r="C151" s="153"/>
      <c r="D151" s="154"/>
      <c r="E151" s="111"/>
      <c r="F151" s="80">
        <f t="shared" si="6"/>
        <v>0</v>
      </c>
      <c r="G151" s="80">
        <f t="shared" si="7"/>
        <v>0</v>
      </c>
      <c r="H151" s="80">
        <f t="shared" si="8"/>
        <v>0</v>
      </c>
      <c r="I151" s="33"/>
    </row>
    <row r="152" spans="1:9">
      <c r="A152" s="5"/>
      <c r="B152" s="5"/>
      <c r="C152" s="153"/>
      <c r="D152" s="154"/>
      <c r="E152" s="111"/>
      <c r="F152" s="80">
        <f t="shared" si="6"/>
        <v>0</v>
      </c>
      <c r="G152" s="80">
        <f t="shared" si="7"/>
        <v>0</v>
      </c>
      <c r="H152" s="80">
        <f t="shared" si="8"/>
        <v>0</v>
      </c>
      <c r="I152" s="33"/>
    </row>
    <row r="153" spans="1:9">
      <c r="A153" s="5"/>
      <c r="B153" s="5"/>
      <c r="C153" s="153"/>
      <c r="D153" s="154"/>
      <c r="E153" s="111"/>
      <c r="F153" s="80">
        <f t="shared" si="6"/>
        <v>0</v>
      </c>
      <c r="G153" s="80">
        <f t="shared" si="7"/>
        <v>0</v>
      </c>
      <c r="H153" s="80">
        <f t="shared" si="8"/>
        <v>0</v>
      </c>
      <c r="I153" s="33"/>
    </row>
    <row r="154" spans="1:9">
      <c r="A154" s="5"/>
      <c r="B154" s="5"/>
      <c r="C154" s="153"/>
      <c r="D154" s="154"/>
      <c r="E154" s="111"/>
      <c r="F154" s="80">
        <f t="shared" si="6"/>
        <v>0</v>
      </c>
      <c r="G154" s="80">
        <f t="shared" si="7"/>
        <v>0</v>
      </c>
      <c r="H154" s="80">
        <f t="shared" si="8"/>
        <v>0</v>
      </c>
      <c r="I154" s="33"/>
    </row>
    <row r="155" spans="1:9">
      <c r="A155" s="5"/>
      <c r="B155" s="5"/>
      <c r="C155" s="153"/>
      <c r="D155" s="154"/>
      <c r="E155" s="111"/>
      <c r="F155" s="80">
        <f t="shared" si="6"/>
        <v>0</v>
      </c>
      <c r="G155" s="80">
        <f t="shared" si="7"/>
        <v>0</v>
      </c>
      <c r="H155" s="80">
        <f t="shared" si="8"/>
        <v>0</v>
      </c>
      <c r="I155" s="33"/>
    </row>
    <row r="156" spans="1:9">
      <c r="A156" s="5"/>
      <c r="B156" s="5"/>
      <c r="C156" s="153"/>
      <c r="D156" s="154"/>
      <c r="E156" s="111"/>
      <c r="F156" s="80">
        <f t="shared" si="6"/>
        <v>0</v>
      </c>
      <c r="G156" s="80">
        <f t="shared" si="7"/>
        <v>0</v>
      </c>
      <c r="H156" s="80">
        <f t="shared" si="8"/>
        <v>0</v>
      </c>
      <c r="I156" s="33"/>
    </row>
    <row r="157" spans="1:9">
      <c r="A157" s="5"/>
      <c r="B157" s="5"/>
      <c r="C157" s="153"/>
      <c r="D157" s="154"/>
      <c r="E157" s="111"/>
      <c r="F157" s="80">
        <f t="shared" si="6"/>
        <v>0</v>
      </c>
      <c r="G157" s="80">
        <f t="shared" si="7"/>
        <v>0</v>
      </c>
      <c r="H157" s="80">
        <f t="shared" si="8"/>
        <v>0</v>
      </c>
      <c r="I157" s="33"/>
    </row>
    <row r="158" spans="1:9">
      <c r="A158" s="5"/>
      <c r="B158" s="5"/>
      <c r="C158" s="153"/>
      <c r="D158" s="154"/>
      <c r="E158" s="111"/>
      <c r="F158" s="80">
        <f t="shared" si="6"/>
        <v>0</v>
      </c>
      <c r="G158" s="80">
        <f t="shared" si="7"/>
        <v>0</v>
      </c>
      <c r="H158" s="80">
        <f t="shared" si="8"/>
        <v>0</v>
      </c>
      <c r="I158" s="33"/>
    </row>
    <row r="159" spans="1:9">
      <c r="A159" s="5"/>
      <c r="B159" s="5"/>
      <c r="C159" s="153"/>
      <c r="D159" s="154"/>
      <c r="E159" s="111"/>
      <c r="F159" s="80">
        <f t="shared" si="6"/>
        <v>0</v>
      </c>
      <c r="G159" s="80">
        <f t="shared" si="7"/>
        <v>0</v>
      </c>
      <c r="H159" s="80">
        <f t="shared" si="8"/>
        <v>0</v>
      </c>
      <c r="I159" s="33"/>
    </row>
    <row r="160" spans="1:9">
      <c r="A160" s="5"/>
      <c r="B160" s="5"/>
      <c r="C160" s="153"/>
      <c r="D160" s="154"/>
      <c r="E160" s="111"/>
      <c r="F160" s="80">
        <f t="shared" si="6"/>
        <v>0</v>
      </c>
      <c r="G160" s="80">
        <f t="shared" si="7"/>
        <v>0</v>
      </c>
      <c r="H160" s="80">
        <f t="shared" si="8"/>
        <v>0</v>
      </c>
      <c r="I160" s="33"/>
    </row>
    <row r="161" spans="1:9">
      <c r="A161" s="5"/>
      <c r="B161" s="5"/>
      <c r="C161" s="153"/>
      <c r="D161" s="154"/>
      <c r="E161" s="111"/>
      <c r="F161" s="80">
        <f t="shared" si="6"/>
        <v>0</v>
      </c>
      <c r="G161" s="80">
        <f t="shared" si="7"/>
        <v>0</v>
      </c>
      <c r="H161" s="80">
        <f t="shared" si="8"/>
        <v>0</v>
      </c>
      <c r="I161" s="33"/>
    </row>
    <row r="162" spans="1:9">
      <c r="A162" s="5"/>
      <c r="B162" s="5"/>
      <c r="C162" s="153"/>
      <c r="D162" s="154"/>
      <c r="E162" s="111"/>
      <c r="F162" s="80">
        <f t="shared" si="6"/>
        <v>0</v>
      </c>
      <c r="G162" s="80">
        <f t="shared" si="7"/>
        <v>0</v>
      </c>
      <c r="H162" s="80">
        <f t="shared" si="8"/>
        <v>0</v>
      </c>
      <c r="I162" s="33"/>
    </row>
    <row r="163" spans="1:9">
      <c r="A163" s="5"/>
      <c r="B163" s="5"/>
      <c r="C163" s="153"/>
      <c r="D163" s="154"/>
      <c r="E163" s="111"/>
      <c r="F163" s="80">
        <f t="shared" si="6"/>
        <v>0</v>
      </c>
      <c r="G163" s="80">
        <f t="shared" si="7"/>
        <v>0</v>
      </c>
      <c r="H163" s="80">
        <f t="shared" si="8"/>
        <v>0</v>
      </c>
      <c r="I163" s="33"/>
    </row>
    <row r="164" spans="1:9">
      <c r="A164" s="5"/>
      <c r="B164" s="5"/>
      <c r="C164" s="153"/>
      <c r="D164" s="154"/>
      <c r="E164" s="111"/>
      <c r="F164" s="80">
        <f t="shared" si="6"/>
        <v>0</v>
      </c>
      <c r="G164" s="80">
        <f t="shared" si="7"/>
        <v>0</v>
      </c>
      <c r="H164" s="80">
        <f t="shared" si="8"/>
        <v>0</v>
      </c>
      <c r="I164" s="33"/>
    </row>
    <row r="165" spans="1:9">
      <c r="A165" s="5"/>
      <c r="B165" s="5"/>
      <c r="C165" s="153"/>
      <c r="D165" s="154"/>
      <c r="E165" s="111"/>
      <c r="F165" s="80">
        <f t="shared" si="6"/>
        <v>0</v>
      </c>
      <c r="G165" s="80">
        <f t="shared" si="7"/>
        <v>0</v>
      </c>
      <c r="H165" s="80">
        <f t="shared" si="8"/>
        <v>0</v>
      </c>
      <c r="I165" s="33"/>
    </row>
    <row r="166" spans="1:9">
      <c r="A166" s="5"/>
      <c r="B166" s="5"/>
      <c r="C166" s="153"/>
      <c r="D166" s="154"/>
      <c r="E166" s="111"/>
      <c r="F166" s="80">
        <f t="shared" si="6"/>
        <v>0</v>
      </c>
      <c r="G166" s="80">
        <f t="shared" si="7"/>
        <v>0</v>
      </c>
      <c r="H166" s="80">
        <f t="shared" si="8"/>
        <v>0</v>
      </c>
      <c r="I166" s="33"/>
    </row>
    <row r="167" spans="1:9">
      <c r="A167" s="5"/>
      <c r="B167" s="5"/>
      <c r="C167" s="153"/>
      <c r="D167" s="154"/>
      <c r="E167" s="111"/>
      <c r="F167" s="80">
        <f t="shared" si="6"/>
        <v>0</v>
      </c>
      <c r="G167" s="80">
        <f t="shared" si="7"/>
        <v>0</v>
      </c>
      <c r="H167" s="80">
        <f t="shared" si="8"/>
        <v>0</v>
      </c>
      <c r="I167" s="33"/>
    </row>
    <row r="168" spans="1:9">
      <c r="A168" s="5"/>
      <c r="B168" s="5"/>
      <c r="C168" s="153"/>
      <c r="D168" s="154"/>
      <c r="E168" s="111"/>
      <c r="F168" s="80">
        <f t="shared" si="6"/>
        <v>0</v>
      </c>
      <c r="G168" s="80">
        <f t="shared" si="7"/>
        <v>0</v>
      </c>
      <c r="H168" s="80">
        <f t="shared" si="8"/>
        <v>0</v>
      </c>
      <c r="I168" s="33"/>
    </row>
    <row r="169" spans="1:9">
      <c r="A169" s="5"/>
      <c r="B169" s="5"/>
      <c r="C169" s="153"/>
      <c r="D169" s="154"/>
      <c r="E169" s="111"/>
      <c r="F169" s="80">
        <f t="shared" si="6"/>
        <v>0</v>
      </c>
      <c r="G169" s="80">
        <f t="shared" si="7"/>
        <v>0</v>
      </c>
      <c r="H169" s="80">
        <f t="shared" si="8"/>
        <v>0</v>
      </c>
      <c r="I169" s="33"/>
    </row>
    <row r="170" spans="1:9">
      <c r="A170" s="5"/>
      <c r="B170" s="5"/>
      <c r="C170" s="153"/>
      <c r="D170" s="154"/>
      <c r="E170" s="111"/>
      <c r="F170" s="80">
        <f t="shared" si="6"/>
        <v>0</v>
      </c>
      <c r="G170" s="80">
        <f t="shared" si="7"/>
        <v>0</v>
      </c>
      <c r="H170" s="80">
        <f t="shared" si="8"/>
        <v>0</v>
      </c>
      <c r="I170" s="33"/>
    </row>
    <row r="171" spans="1:9">
      <c r="A171" s="5"/>
      <c r="B171" s="5"/>
      <c r="C171" s="153"/>
      <c r="D171" s="154"/>
      <c r="E171" s="111"/>
      <c r="F171" s="80">
        <f t="shared" si="6"/>
        <v>0</v>
      </c>
      <c r="G171" s="80">
        <f t="shared" si="7"/>
        <v>0</v>
      </c>
      <c r="H171" s="80">
        <f t="shared" si="8"/>
        <v>0</v>
      </c>
      <c r="I171" s="33"/>
    </row>
    <row r="172" spans="1:9">
      <c r="A172" s="5"/>
      <c r="B172" s="5"/>
      <c r="C172" s="153"/>
      <c r="D172" s="154"/>
      <c r="E172" s="111"/>
      <c r="F172" s="80">
        <f t="shared" si="6"/>
        <v>0</v>
      </c>
      <c r="G172" s="80">
        <f t="shared" si="7"/>
        <v>0</v>
      </c>
      <c r="H172" s="80">
        <f t="shared" si="8"/>
        <v>0</v>
      </c>
      <c r="I172" s="33"/>
    </row>
    <row r="173" spans="1:9">
      <c r="A173" s="5"/>
      <c r="B173" s="5"/>
      <c r="C173" s="153"/>
      <c r="D173" s="154"/>
      <c r="E173" s="111"/>
      <c r="F173" s="80">
        <f t="shared" si="6"/>
        <v>0</v>
      </c>
      <c r="G173" s="80">
        <f t="shared" si="7"/>
        <v>0</v>
      </c>
      <c r="H173" s="80">
        <f t="shared" si="8"/>
        <v>0</v>
      </c>
      <c r="I173" s="33"/>
    </row>
    <row r="174" spans="1:9">
      <c r="A174" s="5"/>
      <c r="B174" s="5"/>
      <c r="C174" s="153"/>
      <c r="D174" s="154"/>
      <c r="E174" s="111"/>
      <c r="F174" s="80">
        <f t="shared" si="6"/>
        <v>0</v>
      </c>
      <c r="G174" s="80">
        <f t="shared" si="7"/>
        <v>0</v>
      </c>
      <c r="H174" s="80">
        <f t="shared" si="8"/>
        <v>0</v>
      </c>
      <c r="I174" s="33"/>
    </row>
    <row r="175" spans="1:9">
      <c r="A175" s="5"/>
      <c r="B175" s="5"/>
      <c r="C175" s="153"/>
      <c r="D175" s="154"/>
      <c r="E175" s="111"/>
      <c r="F175" s="80">
        <f t="shared" si="6"/>
        <v>0</v>
      </c>
      <c r="G175" s="80">
        <f t="shared" si="7"/>
        <v>0</v>
      </c>
      <c r="H175" s="80">
        <f t="shared" si="8"/>
        <v>0</v>
      </c>
      <c r="I175" s="33"/>
    </row>
    <row r="176" spans="1:9">
      <c r="A176" s="5"/>
      <c r="B176" s="5"/>
      <c r="C176" s="153"/>
      <c r="D176" s="154"/>
      <c r="E176" s="111"/>
      <c r="F176" s="80">
        <f t="shared" si="6"/>
        <v>0</v>
      </c>
      <c r="G176" s="80">
        <f t="shared" si="7"/>
        <v>0</v>
      </c>
      <c r="H176" s="80">
        <f t="shared" si="8"/>
        <v>0</v>
      </c>
      <c r="I176" s="33"/>
    </row>
    <row r="177" spans="1:9">
      <c r="A177" s="5"/>
      <c r="B177" s="5"/>
      <c r="C177" s="153"/>
      <c r="D177" s="154"/>
      <c r="E177" s="111"/>
      <c r="F177" s="80">
        <f t="shared" si="6"/>
        <v>0</v>
      </c>
      <c r="G177" s="80">
        <f t="shared" si="7"/>
        <v>0</v>
      </c>
      <c r="H177" s="80">
        <f t="shared" si="8"/>
        <v>0</v>
      </c>
      <c r="I177" s="33"/>
    </row>
    <row r="178" spans="1:9">
      <c r="A178" s="5"/>
      <c r="B178" s="5"/>
      <c r="C178" s="153"/>
      <c r="D178" s="154"/>
      <c r="E178" s="111"/>
      <c r="F178" s="80">
        <f t="shared" si="6"/>
        <v>0</v>
      </c>
      <c r="G178" s="80">
        <f t="shared" si="7"/>
        <v>0</v>
      </c>
      <c r="H178" s="80">
        <f t="shared" si="8"/>
        <v>0</v>
      </c>
      <c r="I178" s="33"/>
    </row>
    <row r="179" spans="1:9">
      <c r="A179" s="5"/>
      <c r="B179" s="5"/>
      <c r="C179" s="153"/>
      <c r="D179" s="154"/>
      <c r="E179" s="111"/>
      <c r="F179" s="80">
        <f t="shared" si="6"/>
        <v>0</v>
      </c>
      <c r="G179" s="80">
        <f t="shared" si="7"/>
        <v>0</v>
      </c>
      <c r="H179" s="80">
        <f t="shared" si="8"/>
        <v>0</v>
      </c>
      <c r="I179" s="33"/>
    </row>
    <row r="180" spans="1:9">
      <c r="A180" s="5"/>
      <c r="B180" s="5"/>
      <c r="C180" s="153"/>
      <c r="D180" s="154"/>
      <c r="E180" s="111"/>
      <c r="F180" s="80">
        <f t="shared" si="6"/>
        <v>0</v>
      </c>
      <c r="G180" s="80">
        <f t="shared" si="7"/>
        <v>0</v>
      </c>
      <c r="H180" s="80">
        <f t="shared" si="8"/>
        <v>0</v>
      </c>
      <c r="I180" s="33"/>
    </row>
    <row r="181" spans="1:9">
      <c r="A181" s="5"/>
      <c r="B181" s="5"/>
      <c r="C181" s="153"/>
      <c r="D181" s="154"/>
      <c r="E181" s="111"/>
      <c r="F181" s="80">
        <f t="shared" si="6"/>
        <v>0</v>
      </c>
      <c r="G181" s="80">
        <f t="shared" si="7"/>
        <v>0</v>
      </c>
      <c r="H181" s="80">
        <f t="shared" si="8"/>
        <v>0</v>
      </c>
      <c r="I181" s="33"/>
    </row>
    <row r="182" spans="1:9">
      <c r="A182" s="5"/>
      <c r="B182" s="5"/>
      <c r="C182" s="153"/>
      <c r="D182" s="154"/>
      <c r="E182" s="111"/>
      <c r="F182" s="80">
        <f t="shared" si="6"/>
        <v>0</v>
      </c>
      <c r="G182" s="80">
        <f t="shared" si="7"/>
        <v>0</v>
      </c>
      <c r="H182" s="80">
        <f t="shared" si="8"/>
        <v>0</v>
      </c>
      <c r="I182" s="33"/>
    </row>
    <row r="183" spans="1:9">
      <c r="A183" s="5"/>
      <c r="B183" s="5"/>
      <c r="C183" s="153"/>
      <c r="D183" s="154"/>
      <c r="E183" s="111"/>
      <c r="F183" s="80">
        <f t="shared" si="6"/>
        <v>0</v>
      </c>
      <c r="G183" s="80">
        <f t="shared" si="7"/>
        <v>0</v>
      </c>
      <c r="H183" s="80">
        <f t="shared" si="8"/>
        <v>0</v>
      </c>
      <c r="I183" s="33"/>
    </row>
    <row r="184" spans="1:9">
      <c r="A184" s="5"/>
      <c r="B184" s="5"/>
      <c r="C184" s="153"/>
      <c r="D184" s="154"/>
      <c r="E184" s="111"/>
      <c r="F184" s="80">
        <f t="shared" si="6"/>
        <v>0</v>
      </c>
      <c r="G184" s="80">
        <f t="shared" si="7"/>
        <v>0</v>
      </c>
      <c r="H184" s="80">
        <f t="shared" si="8"/>
        <v>0</v>
      </c>
      <c r="I184" s="33"/>
    </row>
    <row r="185" spans="1:9">
      <c r="A185" s="5"/>
      <c r="B185" s="5"/>
      <c r="C185" s="153"/>
      <c r="D185" s="154"/>
      <c r="E185" s="111"/>
      <c r="F185" s="80">
        <f t="shared" si="6"/>
        <v>0</v>
      </c>
      <c r="G185" s="80">
        <f t="shared" si="7"/>
        <v>0</v>
      </c>
      <c r="H185" s="80">
        <f t="shared" si="8"/>
        <v>0</v>
      </c>
      <c r="I185" s="33"/>
    </row>
    <row r="186" spans="1:9">
      <c r="A186" s="5"/>
      <c r="B186" s="5"/>
      <c r="C186" s="153"/>
      <c r="D186" s="154"/>
      <c r="E186" s="111"/>
      <c r="F186" s="80">
        <f t="shared" si="6"/>
        <v>0</v>
      </c>
      <c r="G186" s="80">
        <f t="shared" si="7"/>
        <v>0</v>
      </c>
      <c r="H186" s="80">
        <f t="shared" si="8"/>
        <v>0</v>
      </c>
      <c r="I186" s="33"/>
    </row>
    <row r="187" spans="1:9">
      <c r="A187" s="5"/>
      <c r="B187" s="5"/>
      <c r="C187" s="153"/>
      <c r="D187" s="154"/>
      <c r="E187" s="111"/>
      <c r="F187" s="80">
        <f t="shared" si="6"/>
        <v>0</v>
      </c>
      <c r="G187" s="80">
        <f t="shared" si="7"/>
        <v>0</v>
      </c>
      <c r="H187" s="80">
        <f t="shared" si="8"/>
        <v>0</v>
      </c>
      <c r="I187" s="33"/>
    </row>
    <row r="188" spans="1:9">
      <c r="A188" s="5"/>
      <c r="B188" s="5"/>
      <c r="C188" s="153"/>
      <c r="D188" s="154"/>
      <c r="E188" s="111"/>
      <c r="F188" s="80">
        <f t="shared" si="6"/>
        <v>0</v>
      </c>
      <c r="G188" s="80">
        <f t="shared" si="7"/>
        <v>0</v>
      </c>
      <c r="H188" s="80">
        <f t="shared" si="8"/>
        <v>0</v>
      </c>
      <c r="I188" s="33"/>
    </row>
    <row r="189" spans="1:9">
      <c r="A189" s="5"/>
      <c r="B189" s="5"/>
      <c r="C189" s="153"/>
      <c r="D189" s="154"/>
      <c r="E189" s="111"/>
      <c r="F189" s="80">
        <f t="shared" si="6"/>
        <v>0</v>
      </c>
      <c r="G189" s="80">
        <f t="shared" si="7"/>
        <v>0</v>
      </c>
      <c r="H189" s="80">
        <f t="shared" si="8"/>
        <v>0</v>
      </c>
      <c r="I189" s="33"/>
    </row>
    <row r="190" spans="1:9">
      <c r="A190" s="5"/>
      <c r="B190" s="5"/>
      <c r="C190" s="153"/>
      <c r="D190" s="154"/>
      <c r="E190" s="111"/>
      <c r="F190" s="80">
        <f t="shared" si="6"/>
        <v>0</v>
      </c>
      <c r="G190" s="80">
        <f t="shared" si="7"/>
        <v>0</v>
      </c>
      <c r="H190" s="80">
        <f t="shared" si="8"/>
        <v>0</v>
      </c>
      <c r="I190" s="33"/>
    </row>
    <row r="191" spans="1:9">
      <c r="A191" s="5"/>
      <c r="B191" s="5"/>
      <c r="C191" s="153"/>
      <c r="D191" s="154"/>
      <c r="E191" s="111"/>
      <c r="F191" s="80">
        <f t="shared" si="6"/>
        <v>0</v>
      </c>
      <c r="G191" s="80">
        <f t="shared" si="7"/>
        <v>0</v>
      </c>
      <c r="H191" s="80">
        <f t="shared" si="8"/>
        <v>0</v>
      </c>
      <c r="I191" s="33"/>
    </row>
    <row r="192" spans="1:9">
      <c r="A192" s="5"/>
      <c r="B192" s="5"/>
      <c r="C192" s="153"/>
      <c r="D192" s="154"/>
      <c r="E192" s="111"/>
      <c r="F192" s="80">
        <f t="shared" si="6"/>
        <v>0</v>
      </c>
      <c r="G192" s="80">
        <f t="shared" si="7"/>
        <v>0</v>
      </c>
      <c r="H192" s="80">
        <f t="shared" si="8"/>
        <v>0</v>
      </c>
      <c r="I192" s="33"/>
    </row>
    <row r="193" spans="1:9">
      <c r="A193" s="5"/>
      <c r="B193" s="5"/>
      <c r="C193" s="153"/>
      <c r="D193" s="154"/>
      <c r="E193" s="111"/>
      <c r="F193" s="80">
        <f t="shared" si="6"/>
        <v>0</v>
      </c>
      <c r="G193" s="80">
        <f t="shared" si="7"/>
        <v>0</v>
      </c>
      <c r="H193" s="80">
        <f t="shared" si="8"/>
        <v>0</v>
      </c>
      <c r="I193" s="33"/>
    </row>
    <row r="194" spans="1:9">
      <c r="A194" s="5"/>
      <c r="B194" s="5"/>
      <c r="C194" s="153"/>
      <c r="D194" s="154"/>
      <c r="E194" s="111"/>
      <c r="F194" s="80">
        <f t="shared" si="6"/>
        <v>0</v>
      </c>
      <c r="G194" s="80">
        <f t="shared" si="7"/>
        <v>0</v>
      </c>
      <c r="H194" s="80">
        <f t="shared" si="8"/>
        <v>0</v>
      </c>
      <c r="I194" s="33"/>
    </row>
    <row r="195" spans="1:9">
      <c r="A195" s="5"/>
      <c r="B195" s="5"/>
      <c r="C195" s="153"/>
      <c r="D195" s="154"/>
      <c r="E195" s="111"/>
      <c r="F195" s="80">
        <f t="shared" si="6"/>
        <v>0</v>
      </c>
      <c r="G195" s="80">
        <f t="shared" si="7"/>
        <v>0</v>
      </c>
      <c r="H195" s="80">
        <f t="shared" si="8"/>
        <v>0</v>
      </c>
      <c r="I195" s="33"/>
    </row>
    <row r="196" spans="1:9">
      <c r="A196" s="5"/>
      <c r="B196" s="5"/>
      <c r="C196" s="153"/>
      <c r="D196" s="154"/>
      <c r="E196" s="111"/>
      <c r="F196" s="80">
        <f t="shared" si="6"/>
        <v>0</v>
      </c>
      <c r="G196" s="80">
        <f t="shared" si="7"/>
        <v>0</v>
      </c>
      <c r="H196" s="80">
        <f t="shared" si="8"/>
        <v>0</v>
      </c>
      <c r="I196" s="33"/>
    </row>
    <row r="197" spans="1:9">
      <c r="A197" s="5"/>
      <c r="B197" s="5"/>
      <c r="C197" s="153"/>
      <c r="D197" s="154"/>
      <c r="E197" s="111"/>
      <c r="F197" s="80">
        <f t="shared" si="6"/>
        <v>0</v>
      </c>
      <c r="G197" s="80">
        <f t="shared" si="7"/>
        <v>0</v>
      </c>
      <c r="H197" s="80">
        <f t="shared" si="8"/>
        <v>0</v>
      </c>
      <c r="I197" s="33"/>
    </row>
    <row r="198" spans="1:9">
      <c r="A198" s="5"/>
      <c r="B198" s="5"/>
      <c r="C198" s="153"/>
      <c r="D198" s="154"/>
      <c r="E198" s="111"/>
      <c r="F198" s="80">
        <f t="shared" si="6"/>
        <v>0</v>
      </c>
      <c r="G198" s="80">
        <f t="shared" si="7"/>
        <v>0</v>
      </c>
      <c r="H198" s="80">
        <f t="shared" si="8"/>
        <v>0</v>
      </c>
      <c r="I198" s="33"/>
    </row>
    <row r="199" spans="1:9">
      <c r="A199" s="5"/>
      <c r="B199" s="5"/>
      <c r="C199" s="153"/>
      <c r="D199" s="154"/>
      <c r="E199" s="111"/>
      <c r="F199" s="80">
        <f t="shared" si="6"/>
        <v>0</v>
      </c>
      <c r="G199" s="80">
        <f t="shared" si="7"/>
        <v>0</v>
      </c>
      <c r="H199" s="80">
        <f t="shared" si="8"/>
        <v>0</v>
      </c>
      <c r="I199" s="33"/>
    </row>
    <row r="200" spans="1:9">
      <c r="A200" s="5"/>
      <c r="B200" s="5"/>
      <c r="C200" s="153"/>
      <c r="D200" s="154"/>
      <c r="E200" s="111"/>
      <c r="F200" s="80">
        <f t="shared" si="6"/>
        <v>0</v>
      </c>
      <c r="G200" s="80">
        <f t="shared" si="7"/>
        <v>0</v>
      </c>
      <c r="H200" s="80">
        <f t="shared" si="8"/>
        <v>0</v>
      </c>
      <c r="I200" s="33"/>
    </row>
    <row r="201" spans="1:9">
      <c r="A201" s="5"/>
      <c r="B201" s="5"/>
      <c r="C201" s="153"/>
      <c r="D201" s="154"/>
      <c r="E201" s="111"/>
      <c r="F201" s="80">
        <f t="shared" si="6"/>
        <v>0</v>
      </c>
      <c r="G201" s="80">
        <f t="shared" si="7"/>
        <v>0</v>
      </c>
      <c r="H201" s="80">
        <f t="shared" si="8"/>
        <v>0</v>
      </c>
      <c r="I201" s="33"/>
    </row>
    <row r="202" spans="1:9">
      <c r="A202" s="5"/>
      <c r="B202" s="5"/>
      <c r="C202" s="153"/>
      <c r="D202" s="154"/>
      <c r="E202" s="111"/>
      <c r="F202" s="80">
        <f t="shared" si="6"/>
        <v>0</v>
      </c>
      <c r="G202" s="80">
        <f t="shared" si="7"/>
        <v>0</v>
      </c>
      <c r="H202" s="80">
        <f t="shared" si="8"/>
        <v>0</v>
      </c>
      <c r="I202" s="33"/>
    </row>
    <row r="203" spans="1:9">
      <c r="A203" s="5"/>
      <c r="B203" s="5"/>
      <c r="C203" s="153"/>
      <c r="D203" s="154"/>
      <c r="E203" s="111"/>
      <c r="F203" s="80">
        <f t="shared" si="6"/>
        <v>0</v>
      </c>
      <c r="G203" s="80">
        <f t="shared" si="7"/>
        <v>0</v>
      </c>
      <c r="H203" s="80">
        <f t="shared" si="8"/>
        <v>0</v>
      </c>
      <c r="I203" s="33"/>
    </row>
    <row r="204" spans="1:9">
      <c r="A204" s="5"/>
      <c r="B204" s="5"/>
      <c r="C204" s="153"/>
      <c r="D204" s="154"/>
      <c r="E204" s="111"/>
      <c r="F204" s="80">
        <f t="shared" si="6"/>
        <v>0</v>
      </c>
      <c r="G204" s="80">
        <f t="shared" si="7"/>
        <v>0</v>
      </c>
      <c r="H204" s="80">
        <f t="shared" si="8"/>
        <v>0</v>
      </c>
      <c r="I204" s="33"/>
    </row>
    <row r="205" spans="1:9">
      <c r="A205" s="5"/>
      <c r="B205" s="5"/>
      <c r="C205" s="153"/>
      <c r="D205" s="154"/>
      <c r="E205" s="111"/>
      <c r="F205" s="80">
        <f t="shared" si="6"/>
        <v>0</v>
      </c>
      <c r="G205" s="80">
        <f t="shared" si="7"/>
        <v>0</v>
      </c>
      <c r="H205" s="80">
        <f t="shared" si="8"/>
        <v>0</v>
      </c>
      <c r="I205" s="33"/>
    </row>
    <row r="206" spans="1:9">
      <c r="A206" s="5"/>
      <c r="B206" s="5"/>
      <c r="C206" s="153"/>
      <c r="D206" s="154"/>
      <c r="E206" s="111"/>
      <c r="F206" s="80">
        <f t="shared" si="6"/>
        <v>0</v>
      </c>
      <c r="G206" s="80">
        <f t="shared" si="7"/>
        <v>0</v>
      </c>
      <c r="H206" s="80">
        <f t="shared" si="8"/>
        <v>0</v>
      </c>
      <c r="I206" s="33"/>
    </row>
    <row r="207" spans="1:9">
      <c r="A207" s="5"/>
      <c r="B207" s="5"/>
      <c r="C207" s="153"/>
      <c r="D207" s="154"/>
      <c r="E207" s="111"/>
      <c r="F207" s="80">
        <f t="shared" ref="F207:F270" si="9">IF(G$11="JA",$D$9*E207,(D$9+D$11)*E207)</f>
        <v>0</v>
      </c>
      <c r="G207" s="80">
        <f t="shared" ref="G207:G270" si="10">IF(G$11="JA",D$11*E207,"")</f>
        <v>0</v>
      </c>
      <c r="H207" s="80">
        <f t="shared" ref="H207:H270" si="11">IF(G$11="JA",F207+G207,"")</f>
        <v>0</v>
      </c>
      <c r="I207" s="33"/>
    </row>
    <row r="208" spans="1:9">
      <c r="A208" s="5"/>
      <c r="B208" s="5"/>
      <c r="C208" s="153"/>
      <c r="D208" s="154"/>
      <c r="E208" s="111"/>
      <c r="F208" s="80">
        <f t="shared" si="9"/>
        <v>0</v>
      </c>
      <c r="G208" s="80">
        <f t="shared" si="10"/>
        <v>0</v>
      </c>
      <c r="H208" s="80">
        <f t="shared" si="11"/>
        <v>0</v>
      </c>
      <c r="I208" s="33"/>
    </row>
    <row r="209" spans="1:9">
      <c r="A209" s="5"/>
      <c r="B209" s="5"/>
      <c r="C209" s="153"/>
      <c r="D209" s="154"/>
      <c r="E209" s="111"/>
      <c r="F209" s="80">
        <f t="shared" si="9"/>
        <v>0</v>
      </c>
      <c r="G209" s="80">
        <f t="shared" si="10"/>
        <v>0</v>
      </c>
      <c r="H209" s="80">
        <f t="shared" si="11"/>
        <v>0</v>
      </c>
      <c r="I209" s="33"/>
    </row>
    <row r="210" spans="1:9">
      <c r="A210" s="5"/>
      <c r="B210" s="5"/>
      <c r="C210" s="153"/>
      <c r="D210" s="154"/>
      <c r="E210" s="111"/>
      <c r="F210" s="80">
        <f t="shared" si="9"/>
        <v>0</v>
      </c>
      <c r="G210" s="80">
        <f t="shared" si="10"/>
        <v>0</v>
      </c>
      <c r="H210" s="80">
        <f t="shared" si="11"/>
        <v>0</v>
      </c>
      <c r="I210" s="33"/>
    </row>
    <row r="211" spans="1:9">
      <c r="A211" s="5"/>
      <c r="B211" s="5"/>
      <c r="C211" s="153"/>
      <c r="D211" s="154"/>
      <c r="E211" s="111"/>
      <c r="F211" s="80">
        <f t="shared" si="9"/>
        <v>0</v>
      </c>
      <c r="G211" s="80">
        <f t="shared" si="10"/>
        <v>0</v>
      </c>
      <c r="H211" s="80">
        <f t="shared" si="11"/>
        <v>0</v>
      </c>
      <c r="I211" s="33"/>
    </row>
    <row r="212" spans="1:9">
      <c r="A212" s="5"/>
      <c r="B212" s="5"/>
      <c r="C212" s="153"/>
      <c r="D212" s="154"/>
      <c r="E212" s="111"/>
      <c r="F212" s="80">
        <f t="shared" si="9"/>
        <v>0</v>
      </c>
      <c r="G212" s="80">
        <f t="shared" si="10"/>
        <v>0</v>
      </c>
      <c r="H212" s="80">
        <f t="shared" si="11"/>
        <v>0</v>
      </c>
      <c r="I212" s="33"/>
    </row>
    <row r="213" spans="1:9">
      <c r="A213" s="5"/>
      <c r="B213" s="5"/>
      <c r="C213" s="153"/>
      <c r="D213" s="154"/>
      <c r="E213" s="111"/>
      <c r="F213" s="80">
        <f t="shared" si="9"/>
        <v>0</v>
      </c>
      <c r="G213" s="80">
        <f t="shared" si="10"/>
        <v>0</v>
      </c>
      <c r="H213" s="80">
        <f t="shared" si="11"/>
        <v>0</v>
      </c>
      <c r="I213" s="33"/>
    </row>
    <row r="214" spans="1:9">
      <c r="A214" s="5"/>
      <c r="B214" s="5"/>
      <c r="C214" s="153"/>
      <c r="D214" s="154"/>
      <c r="E214" s="111"/>
      <c r="F214" s="80">
        <f t="shared" si="9"/>
        <v>0</v>
      </c>
      <c r="G214" s="80">
        <f t="shared" si="10"/>
        <v>0</v>
      </c>
      <c r="H214" s="80">
        <f t="shared" si="11"/>
        <v>0</v>
      </c>
      <c r="I214" s="33"/>
    </row>
    <row r="215" spans="1:9">
      <c r="A215" s="5"/>
      <c r="B215" s="5"/>
      <c r="C215" s="153"/>
      <c r="D215" s="154"/>
      <c r="E215" s="111"/>
      <c r="F215" s="80">
        <f t="shared" si="9"/>
        <v>0</v>
      </c>
      <c r="G215" s="80">
        <f t="shared" si="10"/>
        <v>0</v>
      </c>
      <c r="H215" s="80">
        <f t="shared" si="11"/>
        <v>0</v>
      </c>
      <c r="I215" s="33"/>
    </row>
    <row r="216" spans="1:9">
      <c r="A216" s="5"/>
      <c r="B216" s="5"/>
      <c r="C216" s="153"/>
      <c r="D216" s="154"/>
      <c r="E216" s="111"/>
      <c r="F216" s="80">
        <f t="shared" si="9"/>
        <v>0</v>
      </c>
      <c r="G216" s="80">
        <f t="shared" si="10"/>
        <v>0</v>
      </c>
      <c r="H216" s="80">
        <f t="shared" si="11"/>
        <v>0</v>
      </c>
      <c r="I216" s="33"/>
    </row>
    <row r="217" spans="1:9">
      <c r="A217" s="5"/>
      <c r="B217" s="5"/>
      <c r="C217" s="153"/>
      <c r="D217" s="154"/>
      <c r="E217" s="111"/>
      <c r="F217" s="80">
        <f t="shared" si="9"/>
        <v>0</v>
      </c>
      <c r="G217" s="80">
        <f t="shared" si="10"/>
        <v>0</v>
      </c>
      <c r="H217" s="80">
        <f t="shared" si="11"/>
        <v>0</v>
      </c>
      <c r="I217" s="33"/>
    </row>
    <row r="218" spans="1:9">
      <c r="A218" s="5"/>
      <c r="B218" s="5"/>
      <c r="C218" s="153"/>
      <c r="D218" s="154"/>
      <c r="E218" s="111"/>
      <c r="F218" s="80">
        <f t="shared" si="9"/>
        <v>0</v>
      </c>
      <c r="G218" s="80">
        <f t="shared" si="10"/>
        <v>0</v>
      </c>
      <c r="H218" s="80">
        <f t="shared" si="11"/>
        <v>0</v>
      </c>
      <c r="I218" s="33"/>
    </row>
    <row r="219" spans="1:9">
      <c r="A219" s="5"/>
      <c r="B219" s="5"/>
      <c r="C219" s="153"/>
      <c r="D219" s="154"/>
      <c r="E219" s="111"/>
      <c r="F219" s="80">
        <f t="shared" si="9"/>
        <v>0</v>
      </c>
      <c r="G219" s="80">
        <f t="shared" si="10"/>
        <v>0</v>
      </c>
      <c r="H219" s="80">
        <f t="shared" si="11"/>
        <v>0</v>
      </c>
      <c r="I219" s="33"/>
    </row>
    <row r="220" spans="1:9">
      <c r="A220" s="5"/>
      <c r="B220" s="5"/>
      <c r="C220" s="153"/>
      <c r="D220" s="154"/>
      <c r="E220" s="111"/>
      <c r="F220" s="80">
        <f t="shared" si="9"/>
        <v>0</v>
      </c>
      <c r="G220" s="80">
        <f t="shared" si="10"/>
        <v>0</v>
      </c>
      <c r="H220" s="80">
        <f t="shared" si="11"/>
        <v>0</v>
      </c>
      <c r="I220" s="33"/>
    </row>
    <row r="221" spans="1:9">
      <c r="A221" s="5"/>
      <c r="B221" s="5"/>
      <c r="C221" s="153"/>
      <c r="D221" s="154"/>
      <c r="E221" s="111"/>
      <c r="F221" s="80">
        <f t="shared" si="9"/>
        <v>0</v>
      </c>
      <c r="G221" s="80">
        <f t="shared" si="10"/>
        <v>0</v>
      </c>
      <c r="H221" s="80">
        <f t="shared" si="11"/>
        <v>0</v>
      </c>
      <c r="I221" s="33"/>
    </row>
    <row r="222" spans="1:9">
      <c r="A222" s="5"/>
      <c r="B222" s="5"/>
      <c r="C222" s="153"/>
      <c r="D222" s="154"/>
      <c r="E222" s="111"/>
      <c r="F222" s="80">
        <f t="shared" si="9"/>
        <v>0</v>
      </c>
      <c r="G222" s="80">
        <f t="shared" si="10"/>
        <v>0</v>
      </c>
      <c r="H222" s="80">
        <f t="shared" si="11"/>
        <v>0</v>
      </c>
      <c r="I222" s="33"/>
    </row>
    <row r="223" spans="1:9">
      <c r="A223" s="5"/>
      <c r="B223" s="5"/>
      <c r="C223" s="153"/>
      <c r="D223" s="154"/>
      <c r="E223" s="111"/>
      <c r="F223" s="80">
        <f t="shared" si="9"/>
        <v>0</v>
      </c>
      <c r="G223" s="80">
        <f t="shared" si="10"/>
        <v>0</v>
      </c>
      <c r="H223" s="80">
        <f t="shared" si="11"/>
        <v>0</v>
      </c>
      <c r="I223" s="33"/>
    </row>
    <row r="224" spans="1:9">
      <c r="A224" s="5"/>
      <c r="B224" s="5"/>
      <c r="C224" s="153"/>
      <c r="D224" s="154"/>
      <c r="E224" s="111"/>
      <c r="F224" s="80">
        <f t="shared" si="9"/>
        <v>0</v>
      </c>
      <c r="G224" s="80">
        <f t="shared" si="10"/>
        <v>0</v>
      </c>
      <c r="H224" s="80">
        <f t="shared" si="11"/>
        <v>0</v>
      </c>
      <c r="I224" s="33"/>
    </row>
    <row r="225" spans="1:9">
      <c r="A225" s="5"/>
      <c r="B225" s="5"/>
      <c r="C225" s="153"/>
      <c r="D225" s="154"/>
      <c r="E225" s="111"/>
      <c r="F225" s="80">
        <f t="shared" si="9"/>
        <v>0</v>
      </c>
      <c r="G225" s="80">
        <f t="shared" si="10"/>
        <v>0</v>
      </c>
      <c r="H225" s="80">
        <f t="shared" si="11"/>
        <v>0</v>
      </c>
      <c r="I225" s="33"/>
    </row>
    <row r="226" spans="1:9">
      <c r="A226" s="5"/>
      <c r="B226" s="5"/>
      <c r="C226" s="153"/>
      <c r="D226" s="154"/>
      <c r="E226" s="111"/>
      <c r="F226" s="80">
        <f t="shared" si="9"/>
        <v>0</v>
      </c>
      <c r="G226" s="80">
        <f t="shared" si="10"/>
        <v>0</v>
      </c>
      <c r="H226" s="80">
        <f t="shared" si="11"/>
        <v>0</v>
      </c>
      <c r="I226" s="33"/>
    </row>
    <row r="227" spans="1:9">
      <c r="A227" s="5"/>
      <c r="B227" s="5"/>
      <c r="C227" s="153"/>
      <c r="D227" s="154"/>
      <c r="E227" s="111"/>
      <c r="F227" s="80">
        <f t="shared" si="9"/>
        <v>0</v>
      </c>
      <c r="G227" s="80">
        <f t="shared" si="10"/>
        <v>0</v>
      </c>
      <c r="H227" s="80">
        <f t="shared" si="11"/>
        <v>0</v>
      </c>
      <c r="I227" s="33"/>
    </row>
    <row r="228" spans="1:9">
      <c r="A228" s="5"/>
      <c r="B228" s="5"/>
      <c r="C228" s="153"/>
      <c r="D228" s="154"/>
      <c r="E228" s="111"/>
      <c r="F228" s="80">
        <f t="shared" si="9"/>
        <v>0</v>
      </c>
      <c r="G228" s="80">
        <f t="shared" si="10"/>
        <v>0</v>
      </c>
      <c r="H228" s="80">
        <f t="shared" si="11"/>
        <v>0</v>
      </c>
      <c r="I228" s="33"/>
    </row>
    <row r="229" spans="1:9">
      <c r="A229" s="5"/>
      <c r="B229" s="5"/>
      <c r="C229" s="153"/>
      <c r="D229" s="154"/>
      <c r="E229" s="111"/>
      <c r="F229" s="80">
        <f t="shared" si="9"/>
        <v>0</v>
      </c>
      <c r="G229" s="80">
        <f t="shared" si="10"/>
        <v>0</v>
      </c>
      <c r="H229" s="80">
        <f t="shared" si="11"/>
        <v>0</v>
      </c>
      <c r="I229" s="33"/>
    </row>
    <row r="230" spans="1:9">
      <c r="A230" s="5"/>
      <c r="B230" s="5"/>
      <c r="C230" s="153"/>
      <c r="D230" s="154"/>
      <c r="E230" s="111"/>
      <c r="F230" s="80">
        <f t="shared" si="9"/>
        <v>0</v>
      </c>
      <c r="G230" s="80">
        <f t="shared" si="10"/>
        <v>0</v>
      </c>
      <c r="H230" s="80">
        <f t="shared" si="11"/>
        <v>0</v>
      </c>
      <c r="I230" s="33"/>
    </row>
    <row r="231" spans="1:9">
      <c r="A231" s="5"/>
      <c r="B231" s="5"/>
      <c r="C231" s="153"/>
      <c r="D231" s="154"/>
      <c r="E231" s="111"/>
      <c r="F231" s="80">
        <f t="shared" si="9"/>
        <v>0</v>
      </c>
      <c r="G231" s="80">
        <f t="shared" si="10"/>
        <v>0</v>
      </c>
      <c r="H231" s="80">
        <f t="shared" si="11"/>
        <v>0</v>
      </c>
      <c r="I231" s="33"/>
    </row>
    <row r="232" spans="1:9">
      <c r="A232" s="5"/>
      <c r="B232" s="5"/>
      <c r="C232" s="153"/>
      <c r="D232" s="154"/>
      <c r="E232" s="111"/>
      <c r="F232" s="80">
        <f t="shared" si="9"/>
        <v>0</v>
      </c>
      <c r="G232" s="80">
        <f t="shared" si="10"/>
        <v>0</v>
      </c>
      <c r="H232" s="80">
        <f t="shared" si="11"/>
        <v>0</v>
      </c>
      <c r="I232" s="33"/>
    </row>
    <row r="233" spans="1:9">
      <c r="A233" s="5"/>
      <c r="B233" s="5"/>
      <c r="C233" s="153"/>
      <c r="D233" s="154"/>
      <c r="E233" s="111"/>
      <c r="F233" s="80">
        <f t="shared" si="9"/>
        <v>0</v>
      </c>
      <c r="G233" s="80">
        <f t="shared" si="10"/>
        <v>0</v>
      </c>
      <c r="H233" s="80">
        <f t="shared" si="11"/>
        <v>0</v>
      </c>
      <c r="I233" s="33"/>
    </row>
    <row r="234" spans="1:9">
      <c r="A234" s="5"/>
      <c r="B234" s="5"/>
      <c r="C234" s="153"/>
      <c r="D234" s="154"/>
      <c r="E234" s="111"/>
      <c r="F234" s="80">
        <f t="shared" si="9"/>
        <v>0</v>
      </c>
      <c r="G234" s="80">
        <f t="shared" si="10"/>
        <v>0</v>
      </c>
      <c r="H234" s="80">
        <f t="shared" si="11"/>
        <v>0</v>
      </c>
      <c r="I234" s="33"/>
    </row>
    <row r="235" spans="1:9">
      <c r="A235" s="5"/>
      <c r="B235" s="5"/>
      <c r="C235" s="153"/>
      <c r="D235" s="154"/>
      <c r="E235" s="111"/>
      <c r="F235" s="80">
        <f t="shared" si="9"/>
        <v>0</v>
      </c>
      <c r="G235" s="80">
        <f t="shared" si="10"/>
        <v>0</v>
      </c>
      <c r="H235" s="80">
        <f t="shared" si="11"/>
        <v>0</v>
      </c>
      <c r="I235" s="33"/>
    </row>
    <row r="236" spans="1:9">
      <c r="A236" s="5"/>
      <c r="B236" s="5"/>
      <c r="C236" s="153"/>
      <c r="D236" s="154"/>
      <c r="E236" s="111"/>
      <c r="F236" s="80">
        <f t="shared" si="9"/>
        <v>0</v>
      </c>
      <c r="G236" s="80">
        <f t="shared" si="10"/>
        <v>0</v>
      </c>
      <c r="H236" s="80">
        <f t="shared" si="11"/>
        <v>0</v>
      </c>
      <c r="I236" s="33"/>
    </row>
    <row r="237" spans="1:9">
      <c r="A237" s="5"/>
      <c r="B237" s="5"/>
      <c r="C237" s="153"/>
      <c r="D237" s="154"/>
      <c r="E237" s="111"/>
      <c r="F237" s="80">
        <f t="shared" si="9"/>
        <v>0</v>
      </c>
      <c r="G237" s="80">
        <f t="shared" si="10"/>
        <v>0</v>
      </c>
      <c r="H237" s="80">
        <f t="shared" si="11"/>
        <v>0</v>
      </c>
      <c r="I237" s="33"/>
    </row>
    <row r="238" spans="1:9">
      <c r="A238" s="5"/>
      <c r="B238" s="5"/>
      <c r="C238" s="153"/>
      <c r="D238" s="154"/>
      <c r="E238" s="111"/>
      <c r="F238" s="80">
        <f t="shared" si="9"/>
        <v>0</v>
      </c>
      <c r="G238" s="80">
        <f t="shared" si="10"/>
        <v>0</v>
      </c>
      <c r="H238" s="80">
        <f t="shared" si="11"/>
        <v>0</v>
      </c>
      <c r="I238" s="33"/>
    </row>
    <row r="239" spans="1:9">
      <c r="A239" s="5"/>
      <c r="B239" s="5"/>
      <c r="C239" s="153"/>
      <c r="D239" s="154"/>
      <c r="E239" s="111"/>
      <c r="F239" s="80">
        <f t="shared" si="9"/>
        <v>0</v>
      </c>
      <c r="G239" s="80">
        <f t="shared" si="10"/>
        <v>0</v>
      </c>
      <c r="H239" s="80">
        <f t="shared" si="11"/>
        <v>0</v>
      </c>
      <c r="I239" s="33"/>
    </row>
    <row r="240" spans="1:9">
      <c r="A240" s="5"/>
      <c r="B240" s="5"/>
      <c r="C240" s="153"/>
      <c r="D240" s="154"/>
      <c r="E240" s="111"/>
      <c r="F240" s="80">
        <f t="shared" si="9"/>
        <v>0</v>
      </c>
      <c r="G240" s="80">
        <f t="shared" si="10"/>
        <v>0</v>
      </c>
      <c r="H240" s="80">
        <f t="shared" si="11"/>
        <v>0</v>
      </c>
      <c r="I240" s="33"/>
    </row>
    <row r="241" spans="1:9">
      <c r="A241" s="5"/>
      <c r="B241" s="5"/>
      <c r="C241" s="153"/>
      <c r="D241" s="154"/>
      <c r="E241" s="111"/>
      <c r="F241" s="80">
        <f t="shared" si="9"/>
        <v>0</v>
      </c>
      <c r="G241" s="80">
        <f t="shared" si="10"/>
        <v>0</v>
      </c>
      <c r="H241" s="80">
        <f t="shared" si="11"/>
        <v>0</v>
      </c>
      <c r="I241" s="33"/>
    </row>
    <row r="242" spans="1:9">
      <c r="A242" s="5"/>
      <c r="B242" s="5"/>
      <c r="C242" s="153"/>
      <c r="D242" s="154"/>
      <c r="E242" s="111"/>
      <c r="F242" s="80">
        <f t="shared" si="9"/>
        <v>0</v>
      </c>
      <c r="G242" s="80">
        <f t="shared" si="10"/>
        <v>0</v>
      </c>
      <c r="H242" s="80">
        <f t="shared" si="11"/>
        <v>0</v>
      </c>
      <c r="I242" s="33"/>
    </row>
    <row r="243" spans="1:9">
      <c r="A243" s="5"/>
      <c r="B243" s="5"/>
      <c r="C243" s="153"/>
      <c r="D243" s="154"/>
      <c r="E243" s="111"/>
      <c r="F243" s="80">
        <f t="shared" si="9"/>
        <v>0</v>
      </c>
      <c r="G243" s="80">
        <f t="shared" si="10"/>
        <v>0</v>
      </c>
      <c r="H243" s="80">
        <f t="shared" si="11"/>
        <v>0</v>
      </c>
      <c r="I243" s="33"/>
    </row>
    <row r="244" spans="1:9">
      <c r="A244" s="5"/>
      <c r="B244" s="5"/>
      <c r="C244" s="153"/>
      <c r="D244" s="154"/>
      <c r="E244" s="111"/>
      <c r="F244" s="80">
        <f t="shared" si="9"/>
        <v>0</v>
      </c>
      <c r="G244" s="80">
        <f t="shared" si="10"/>
        <v>0</v>
      </c>
      <c r="H244" s="80">
        <f t="shared" si="11"/>
        <v>0</v>
      </c>
      <c r="I244" s="33"/>
    </row>
    <row r="245" spans="1:9">
      <c r="A245" s="5"/>
      <c r="B245" s="5"/>
      <c r="C245" s="153"/>
      <c r="D245" s="154"/>
      <c r="E245" s="111"/>
      <c r="F245" s="80">
        <f t="shared" si="9"/>
        <v>0</v>
      </c>
      <c r="G245" s="80">
        <f t="shared" si="10"/>
        <v>0</v>
      </c>
      <c r="H245" s="80">
        <f t="shared" si="11"/>
        <v>0</v>
      </c>
      <c r="I245" s="33"/>
    </row>
    <row r="246" spans="1:9">
      <c r="A246" s="5"/>
      <c r="B246" s="5"/>
      <c r="C246" s="153"/>
      <c r="D246" s="154"/>
      <c r="E246" s="111"/>
      <c r="F246" s="80">
        <f t="shared" si="9"/>
        <v>0</v>
      </c>
      <c r="G246" s="80">
        <f t="shared" si="10"/>
        <v>0</v>
      </c>
      <c r="H246" s="80">
        <f t="shared" si="11"/>
        <v>0</v>
      </c>
      <c r="I246" s="33"/>
    </row>
    <row r="247" spans="1:9">
      <c r="A247" s="5"/>
      <c r="B247" s="5"/>
      <c r="C247" s="153"/>
      <c r="D247" s="154"/>
      <c r="E247" s="111"/>
      <c r="F247" s="80">
        <f t="shared" si="9"/>
        <v>0</v>
      </c>
      <c r="G247" s="80">
        <f t="shared" si="10"/>
        <v>0</v>
      </c>
      <c r="H247" s="80">
        <f t="shared" si="11"/>
        <v>0</v>
      </c>
      <c r="I247" s="33"/>
    </row>
    <row r="248" spans="1:9">
      <c r="A248" s="5"/>
      <c r="B248" s="5"/>
      <c r="C248" s="153"/>
      <c r="D248" s="154"/>
      <c r="E248" s="111"/>
      <c r="F248" s="80">
        <f t="shared" si="9"/>
        <v>0</v>
      </c>
      <c r="G248" s="80">
        <f t="shared" si="10"/>
        <v>0</v>
      </c>
      <c r="H248" s="80">
        <f t="shared" si="11"/>
        <v>0</v>
      </c>
      <c r="I248" s="33"/>
    </row>
    <row r="249" spans="1:9">
      <c r="A249" s="5"/>
      <c r="B249" s="5"/>
      <c r="C249" s="153"/>
      <c r="D249" s="154"/>
      <c r="E249" s="111"/>
      <c r="F249" s="80">
        <f t="shared" si="9"/>
        <v>0</v>
      </c>
      <c r="G249" s="80">
        <f t="shared" si="10"/>
        <v>0</v>
      </c>
      <c r="H249" s="80">
        <f t="shared" si="11"/>
        <v>0</v>
      </c>
      <c r="I249" s="33"/>
    </row>
    <row r="250" spans="1:9">
      <c r="A250" s="5"/>
      <c r="B250" s="5"/>
      <c r="C250" s="153"/>
      <c r="D250" s="154"/>
      <c r="E250" s="111"/>
      <c r="F250" s="80">
        <f t="shared" si="9"/>
        <v>0</v>
      </c>
      <c r="G250" s="80">
        <f t="shared" si="10"/>
        <v>0</v>
      </c>
      <c r="H250" s="80">
        <f t="shared" si="11"/>
        <v>0</v>
      </c>
      <c r="I250" s="33"/>
    </row>
    <row r="251" spans="1:9">
      <c r="A251" s="5"/>
      <c r="B251" s="5"/>
      <c r="C251" s="153"/>
      <c r="D251" s="154"/>
      <c r="E251" s="111"/>
      <c r="F251" s="80">
        <f t="shared" si="9"/>
        <v>0</v>
      </c>
      <c r="G251" s="80">
        <f t="shared" si="10"/>
        <v>0</v>
      </c>
      <c r="H251" s="80">
        <f t="shared" si="11"/>
        <v>0</v>
      </c>
      <c r="I251" s="33"/>
    </row>
    <row r="252" spans="1:9">
      <c r="A252" s="5"/>
      <c r="B252" s="5"/>
      <c r="C252" s="153"/>
      <c r="D252" s="154"/>
      <c r="E252" s="111"/>
      <c r="F252" s="80">
        <f t="shared" si="9"/>
        <v>0</v>
      </c>
      <c r="G252" s="80">
        <f t="shared" si="10"/>
        <v>0</v>
      </c>
      <c r="H252" s="80">
        <f t="shared" si="11"/>
        <v>0</v>
      </c>
      <c r="I252" s="33"/>
    </row>
    <row r="253" spans="1:9">
      <c r="A253" s="5"/>
      <c r="B253" s="5"/>
      <c r="C253" s="153"/>
      <c r="D253" s="154"/>
      <c r="E253" s="111"/>
      <c r="F253" s="80">
        <f t="shared" si="9"/>
        <v>0</v>
      </c>
      <c r="G253" s="80">
        <f t="shared" si="10"/>
        <v>0</v>
      </c>
      <c r="H253" s="80">
        <f t="shared" si="11"/>
        <v>0</v>
      </c>
      <c r="I253" s="33"/>
    </row>
    <row r="254" spans="1:9">
      <c r="A254" s="5"/>
      <c r="B254" s="5"/>
      <c r="C254" s="153"/>
      <c r="D254" s="154"/>
      <c r="E254" s="111"/>
      <c r="F254" s="80">
        <f t="shared" si="9"/>
        <v>0</v>
      </c>
      <c r="G254" s="80">
        <f t="shared" si="10"/>
        <v>0</v>
      </c>
      <c r="H254" s="80">
        <f t="shared" si="11"/>
        <v>0</v>
      </c>
      <c r="I254" s="33"/>
    </row>
    <row r="255" spans="1:9">
      <c r="A255" s="5"/>
      <c r="B255" s="5"/>
      <c r="C255" s="153"/>
      <c r="D255" s="154"/>
      <c r="E255" s="111"/>
      <c r="F255" s="80">
        <f t="shared" si="9"/>
        <v>0</v>
      </c>
      <c r="G255" s="80">
        <f t="shared" si="10"/>
        <v>0</v>
      </c>
      <c r="H255" s="80">
        <f t="shared" si="11"/>
        <v>0</v>
      </c>
      <c r="I255" s="33"/>
    </row>
    <row r="256" spans="1:9">
      <c r="A256" s="5"/>
      <c r="B256" s="5"/>
      <c r="C256" s="153"/>
      <c r="D256" s="154"/>
      <c r="E256" s="111"/>
      <c r="F256" s="80">
        <f t="shared" si="9"/>
        <v>0</v>
      </c>
      <c r="G256" s="80">
        <f t="shared" si="10"/>
        <v>0</v>
      </c>
      <c r="H256" s="80">
        <f t="shared" si="11"/>
        <v>0</v>
      </c>
      <c r="I256" s="33"/>
    </row>
    <row r="257" spans="1:9">
      <c r="A257" s="5"/>
      <c r="B257" s="5"/>
      <c r="C257" s="153"/>
      <c r="D257" s="154"/>
      <c r="E257" s="111"/>
      <c r="F257" s="80">
        <f t="shared" si="9"/>
        <v>0</v>
      </c>
      <c r="G257" s="80">
        <f t="shared" si="10"/>
        <v>0</v>
      </c>
      <c r="H257" s="80">
        <f t="shared" si="11"/>
        <v>0</v>
      </c>
      <c r="I257" s="33"/>
    </row>
    <row r="258" spans="1:9">
      <c r="A258" s="5"/>
      <c r="B258" s="5"/>
      <c r="C258" s="153"/>
      <c r="D258" s="154"/>
      <c r="E258" s="111"/>
      <c r="F258" s="80">
        <f t="shared" si="9"/>
        <v>0</v>
      </c>
      <c r="G258" s="80">
        <f t="shared" si="10"/>
        <v>0</v>
      </c>
      <c r="H258" s="80">
        <f t="shared" si="11"/>
        <v>0</v>
      </c>
      <c r="I258" s="33"/>
    </row>
    <row r="259" spans="1:9">
      <c r="A259" s="5"/>
      <c r="B259" s="5"/>
      <c r="C259" s="153"/>
      <c r="D259" s="154"/>
      <c r="E259" s="111"/>
      <c r="F259" s="80">
        <f t="shared" si="9"/>
        <v>0</v>
      </c>
      <c r="G259" s="80">
        <f t="shared" si="10"/>
        <v>0</v>
      </c>
      <c r="H259" s="80">
        <f t="shared" si="11"/>
        <v>0</v>
      </c>
      <c r="I259" s="33"/>
    </row>
    <row r="260" spans="1:9">
      <c r="A260" s="5"/>
      <c r="B260" s="5"/>
      <c r="C260" s="153"/>
      <c r="D260" s="154"/>
      <c r="E260" s="111"/>
      <c r="F260" s="80">
        <f t="shared" si="9"/>
        <v>0</v>
      </c>
      <c r="G260" s="80">
        <f t="shared" si="10"/>
        <v>0</v>
      </c>
      <c r="H260" s="80">
        <f t="shared" si="11"/>
        <v>0</v>
      </c>
      <c r="I260" s="33"/>
    </row>
    <row r="261" spans="1:9">
      <c r="A261" s="5"/>
      <c r="B261" s="5"/>
      <c r="C261" s="153"/>
      <c r="D261" s="154"/>
      <c r="E261" s="111"/>
      <c r="F261" s="80">
        <f t="shared" si="9"/>
        <v>0</v>
      </c>
      <c r="G261" s="80">
        <f t="shared" si="10"/>
        <v>0</v>
      </c>
      <c r="H261" s="80">
        <f t="shared" si="11"/>
        <v>0</v>
      </c>
      <c r="I261" s="33"/>
    </row>
    <row r="262" spans="1:9">
      <c r="A262" s="5"/>
      <c r="B262" s="5"/>
      <c r="C262" s="153"/>
      <c r="D262" s="154"/>
      <c r="E262" s="111"/>
      <c r="F262" s="80">
        <f t="shared" si="9"/>
        <v>0</v>
      </c>
      <c r="G262" s="80">
        <f t="shared" si="10"/>
        <v>0</v>
      </c>
      <c r="H262" s="80">
        <f t="shared" si="11"/>
        <v>0</v>
      </c>
      <c r="I262" s="33"/>
    </row>
    <row r="263" spans="1:9">
      <c r="A263" s="5"/>
      <c r="B263" s="5"/>
      <c r="C263" s="153"/>
      <c r="D263" s="154"/>
      <c r="E263" s="111"/>
      <c r="F263" s="80">
        <f t="shared" si="9"/>
        <v>0</v>
      </c>
      <c r="G263" s="80">
        <f t="shared" si="10"/>
        <v>0</v>
      </c>
      <c r="H263" s="80">
        <f t="shared" si="11"/>
        <v>0</v>
      </c>
      <c r="I263" s="33"/>
    </row>
    <row r="264" spans="1:9">
      <c r="A264" s="5"/>
      <c r="B264" s="5"/>
      <c r="C264" s="153"/>
      <c r="D264" s="154"/>
      <c r="E264" s="111"/>
      <c r="F264" s="80">
        <f t="shared" si="9"/>
        <v>0</v>
      </c>
      <c r="G264" s="80">
        <f t="shared" si="10"/>
        <v>0</v>
      </c>
      <c r="H264" s="80">
        <f t="shared" si="11"/>
        <v>0</v>
      </c>
      <c r="I264" s="33"/>
    </row>
    <row r="265" spans="1:9">
      <c r="A265" s="5"/>
      <c r="B265" s="5"/>
      <c r="C265" s="153"/>
      <c r="D265" s="154"/>
      <c r="E265" s="111"/>
      <c r="F265" s="80">
        <f t="shared" si="9"/>
        <v>0</v>
      </c>
      <c r="G265" s="80">
        <f t="shared" si="10"/>
        <v>0</v>
      </c>
      <c r="H265" s="80">
        <f t="shared" si="11"/>
        <v>0</v>
      </c>
      <c r="I265" s="33"/>
    </row>
    <row r="266" spans="1:9">
      <c r="A266" s="5"/>
      <c r="B266" s="5"/>
      <c r="C266" s="153"/>
      <c r="D266" s="154"/>
      <c r="E266" s="111"/>
      <c r="F266" s="80">
        <f t="shared" si="9"/>
        <v>0</v>
      </c>
      <c r="G266" s="80">
        <f t="shared" si="10"/>
        <v>0</v>
      </c>
      <c r="H266" s="80">
        <f t="shared" si="11"/>
        <v>0</v>
      </c>
      <c r="I266" s="33"/>
    </row>
    <row r="267" spans="1:9">
      <c r="A267" s="5"/>
      <c r="B267" s="5"/>
      <c r="C267" s="153"/>
      <c r="D267" s="154"/>
      <c r="E267" s="111"/>
      <c r="F267" s="80">
        <f t="shared" si="9"/>
        <v>0</v>
      </c>
      <c r="G267" s="80">
        <f t="shared" si="10"/>
        <v>0</v>
      </c>
      <c r="H267" s="80">
        <f t="shared" si="11"/>
        <v>0</v>
      </c>
      <c r="I267" s="33"/>
    </row>
    <row r="268" spans="1:9">
      <c r="A268" s="5"/>
      <c r="B268" s="5"/>
      <c r="C268" s="153"/>
      <c r="D268" s="154"/>
      <c r="E268" s="111"/>
      <c r="F268" s="80">
        <f t="shared" si="9"/>
        <v>0</v>
      </c>
      <c r="G268" s="80">
        <f t="shared" si="10"/>
        <v>0</v>
      </c>
      <c r="H268" s="80">
        <f t="shared" si="11"/>
        <v>0</v>
      </c>
      <c r="I268" s="33"/>
    </row>
    <row r="269" spans="1:9">
      <c r="A269" s="5"/>
      <c r="B269" s="5"/>
      <c r="C269" s="153"/>
      <c r="D269" s="154"/>
      <c r="E269" s="111"/>
      <c r="F269" s="80">
        <f t="shared" si="9"/>
        <v>0</v>
      </c>
      <c r="G269" s="80">
        <f t="shared" si="10"/>
        <v>0</v>
      </c>
      <c r="H269" s="80">
        <f t="shared" si="11"/>
        <v>0</v>
      </c>
      <c r="I269" s="33"/>
    </row>
    <row r="270" spans="1:9">
      <c r="A270" s="5"/>
      <c r="B270" s="5"/>
      <c r="C270" s="153"/>
      <c r="D270" s="154"/>
      <c r="E270" s="111"/>
      <c r="F270" s="80">
        <f t="shared" si="9"/>
        <v>0</v>
      </c>
      <c r="G270" s="80">
        <f t="shared" si="10"/>
        <v>0</v>
      </c>
      <c r="H270" s="80">
        <f t="shared" si="11"/>
        <v>0</v>
      </c>
      <c r="I270" s="33"/>
    </row>
    <row r="271" spans="1:9">
      <c r="A271" s="5"/>
      <c r="B271" s="5"/>
      <c r="C271" s="153"/>
      <c r="D271" s="154"/>
      <c r="E271" s="111"/>
      <c r="F271" s="80">
        <f t="shared" ref="F271:F334" si="12">IF(G$11="JA",$D$9*E271,(D$9+D$11)*E271)</f>
        <v>0</v>
      </c>
      <c r="G271" s="80">
        <f t="shared" ref="G271:G334" si="13">IF(G$11="JA",D$11*E271,"")</f>
        <v>0</v>
      </c>
      <c r="H271" s="80">
        <f t="shared" ref="H271:H334" si="14">IF(G$11="JA",F271+G271,"")</f>
        <v>0</v>
      </c>
      <c r="I271" s="33"/>
    </row>
    <row r="272" spans="1:9">
      <c r="A272" s="5"/>
      <c r="B272" s="5"/>
      <c r="C272" s="153"/>
      <c r="D272" s="154"/>
      <c r="E272" s="111"/>
      <c r="F272" s="80">
        <f t="shared" si="12"/>
        <v>0</v>
      </c>
      <c r="G272" s="80">
        <f t="shared" si="13"/>
        <v>0</v>
      </c>
      <c r="H272" s="80">
        <f t="shared" si="14"/>
        <v>0</v>
      </c>
      <c r="I272" s="33"/>
    </row>
    <row r="273" spans="1:9">
      <c r="A273" s="5"/>
      <c r="B273" s="5"/>
      <c r="C273" s="153"/>
      <c r="D273" s="154"/>
      <c r="E273" s="111"/>
      <c r="F273" s="80">
        <f t="shared" si="12"/>
        <v>0</v>
      </c>
      <c r="G273" s="80">
        <f t="shared" si="13"/>
        <v>0</v>
      </c>
      <c r="H273" s="80">
        <f t="shared" si="14"/>
        <v>0</v>
      </c>
      <c r="I273" s="33"/>
    </row>
    <row r="274" spans="1:9">
      <c r="A274" s="5"/>
      <c r="B274" s="5"/>
      <c r="C274" s="153"/>
      <c r="D274" s="154"/>
      <c r="E274" s="111"/>
      <c r="F274" s="80">
        <f t="shared" si="12"/>
        <v>0</v>
      </c>
      <c r="G274" s="80">
        <f t="shared" si="13"/>
        <v>0</v>
      </c>
      <c r="H274" s="80">
        <f t="shared" si="14"/>
        <v>0</v>
      </c>
      <c r="I274" s="33"/>
    </row>
    <row r="275" spans="1:9">
      <c r="A275" s="5"/>
      <c r="B275" s="5"/>
      <c r="C275" s="153"/>
      <c r="D275" s="154"/>
      <c r="E275" s="111"/>
      <c r="F275" s="80">
        <f t="shared" si="12"/>
        <v>0</v>
      </c>
      <c r="G275" s="80">
        <f t="shared" si="13"/>
        <v>0</v>
      </c>
      <c r="H275" s="80">
        <f t="shared" si="14"/>
        <v>0</v>
      </c>
      <c r="I275" s="33"/>
    </row>
    <row r="276" spans="1:9">
      <c r="A276" s="5"/>
      <c r="B276" s="5"/>
      <c r="C276" s="153"/>
      <c r="D276" s="154"/>
      <c r="E276" s="111"/>
      <c r="F276" s="80">
        <f t="shared" si="12"/>
        <v>0</v>
      </c>
      <c r="G276" s="80">
        <f t="shared" si="13"/>
        <v>0</v>
      </c>
      <c r="H276" s="80">
        <f t="shared" si="14"/>
        <v>0</v>
      </c>
      <c r="I276" s="33"/>
    </row>
    <row r="277" spans="1:9">
      <c r="A277" s="5"/>
      <c r="B277" s="5"/>
      <c r="C277" s="153"/>
      <c r="D277" s="154"/>
      <c r="E277" s="111"/>
      <c r="F277" s="80">
        <f t="shared" si="12"/>
        <v>0</v>
      </c>
      <c r="G277" s="80">
        <f t="shared" si="13"/>
        <v>0</v>
      </c>
      <c r="H277" s="80">
        <f t="shared" si="14"/>
        <v>0</v>
      </c>
      <c r="I277" s="33"/>
    </row>
    <row r="278" spans="1:9">
      <c r="A278" s="5"/>
      <c r="B278" s="5"/>
      <c r="C278" s="153"/>
      <c r="D278" s="154"/>
      <c r="E278" s="111"/>
      <c r="F278" s="80">
        <f t="shared" si="12"/>
        <v>0</v>
      </c>
      <c r="G278" s="80">
        <f t="shared" si="13"/>
        <v>0</v>
      </c>
      <c r="H278" s="80">
        <f t="shared" si="14"/>
        <v>0</v>
      </c>
      <c r="I278" s="33"/>
    </row>
    <row r="279" spans="1:9">
      <c r="A279" s="5"/>
      <c r="B279" s="5"/>
      <c r="C279" s="153"/>
      <c r="D279" s="154"/>
      <c r="E279" s="111"/>
      <c r="F279" s="80">
        <f t="shared" si="12"/>
        <v>0</v>
      </c>
      <c r="G279" s="80">
        <f t="shared" si="13"/>
        <v>0</v>
      </c>
      <c r="H279" s="80">
        <f t="shared" si="14"/>
        <v>0</v>
      </c>
      <c r="I279" s="33"/>
    </row>
    <row r="280" spans="1:9">
      <c r="A280" s="5"/>
      <c r="B280" s="5"/>
      <c r="C280" s="153"/>
      <c r="D280" s="154"/>
      <c r="E280" s="111"/>
      <c r="F280" s="80">
        <f t="shared" si="12"/>
        <v>0</v>
      </c>
      <c r="G280" s="80">
        <f t="shared" si="13"/>
        <v>0</v>
      </c>
      <c r="H280" s="80">
        <f t="shared" si="14"/>
        <v>0</v>
      </c>
      <c r="I280" s="33"/>
    </row>
    <row r="281" spans="1:9">
      <c r="A281" s="5"/>
      <c r="B281" s="5"/>
      <c r="C281" s="153"/>
      <c r="D281" s="154"/>
      <c r="E281" s="111"/>
      <c r="F281" s="80">
        <f t="shared" si="12"/>
        <v>0</v>
      </c>
      <c r="G281" s="80">
        <f t="shared" si="13"/>
        <v>0</v>
      </c>
      <c r="H281" s="80">
        <f t="shared" si="14"/>
        <v>0</v>
      </c>
      <c r="I281" s="33"/>
    </row>
    <row r="282" spans="1:9">
      <c r="A282" s="5"/>
      <c r="B282" s="5"/>
      <c r="C282" s="153"/>
      <c r="D282" s="154"/>
      <c r="E282" s="111"/>
      <c r="F282" s="80">
        <f t="shared" si="12"/>
        <v>0</v>
      </c>
      <c r="G282" s="80">
        <f t="shared" si="13"/>
        <v>0</v>
      </c>
      <c r="H282" s="80">
        <f t="shared" si="14"/>
        <v>0</v>
      </c>
      <c r="I282" s="33"/>
    </row>
    <row r="283" spans="1:9">
      <c r="A283" s="5"/>
      <c r="B283" s="5"/>
      <c r="C283" s="153"/>
      <c r="D283" s="154"/>
      <c r="E283" s="111"/>
      <c r="F283" s="80">
        <f t="shared" si="12"/>
        <v>0</v>
      </c>
      <c r="G283" s="80">
        <f t="shared" si="13"/>
        <v>0</v>
      </c>
      <c r="H283" s="80">
        <f t="shared" si="14"/>
        <v>0</v>
      </c>
      <c r="I283" s="33"/>
    </row>
    <row r="284" spans="1:9">
      <c r="A284" s="5"/>
      <c r="B284" s="5"/>
      <c r="C284" s="153"/>
      <c r="D284" s="154"/>
      <c r="E284" s="111"/>
      <c r="F284" s="80">
        <f t="shared" si="12"/>
        <v>0</v>
      </c>
      <c r="G284" s="80">
        <f t="shared" si="13"/>
        <v>0</v>
      </c>
      <c r="H284" s="80">
        <f t="shared" si="14"/>
        <v>0</v>
      </c>
      <c r="I284" s="33"/>
    </row>
    <row r="285" spans="1:9">
      <c r="A285" s="5"/>
      <c r="B285" s="5"/>
      <c r="C285" s="153"/>
      <c r="D285" s="154"/>
      <c r="E285" s="111"/>
      <c r="F285" s="80">
        <f t="shared" si="12"/>
        <v>0</v>
      </c>
      <c r="G285" s="80">
        <f t="shared" si="13"/>
        <v>0</v>
      </c>
      <c r="H285" s="80">
        <f t="shared" si="14"/>
        <v>0</v>
      </c>
      <c r="I285" s="33"/>
    </row>
    <row r="286" spans="1:9">
      <c r="A286" s="5"/>
      <c r="B286" s="5"/>
      <c r="C286" s="153"/>
      <c r="D286" s="154"/>
      <c r="E286" s="111"/>
      <c r="F286" s="80">
        <f t="shared" si="12"/>
        <v>0</v>
      </c>
      <c r="G286" s="80">
        <f t="shared" si="13"/>
        <v>0</v>
      </c>
      <c r="H286" s="80">
        <f t="shared" si="14"/>
        <v>0</v>
      </c>
      <c r="I286" s="33"/>
    </row>
    <row r="287" spans="1:9">
      <c r="A287" s="5"/>
      <c r="B287" s="5"/>
      <c r="C287" s="153"/>
      <c r="D287" s="154"/>
      <c r="E287" s="111"/>
      <c r="F287" s="80">
        <f t="shared" si="12"/>
        <v>0</v>
      </c>
      <c r="G287" s="80">
        <f t="shared" si="13"/>
        <v>0</v>
      </c>
      <c r="H287" s="80">
        <f t="shared" si="14"/>
        <v>0</v>
      </c>
      <c r="I287" s="33"/>
    </row>
    <row r="288" spans="1:9">
      <c r="A288" s="5"/>
      <c r="B288" s="5"/>
      <c r="C288" s="153"/>
      <c r="D288" s="154"/>
      <c r="E288" s="111"/>
      <c r="F288" s="80">
        <f t="shared" si="12"/>
        <v>0</v>
      </c>
      <c r="G288" s="80">
        <f t="shared" si="13"/>
        <v>0</v>
      </c>
      <c r="H288" s="80">
        <f t="shared" si="14"/>
        <v>0</v>
      </c>
      <c r="I288" s="33"/>
    </row>
    <row r="289" spans="1:9">
      <c r="A289" s="5"/>
      <c r="B289" s="5"/>
      <c r="C289" s="153"/>
      <c r="D289" s="154"/>
      <c r="E289" s="111"/>
      <c r="F289" s="80">
        <f t="shared" si="12"/>
        <v>0</v>
      </c>
      <c r="G289" s="80">
        <f t="shared" si="13"/>
        <v>0</v>
      </c>
      <c r="H289" s="80">
        <f t="shared" si="14"/>
        <v>0</v>
      </c>
      <c r="I289" s="33"/>
    </row>
    <row r="290" spans="1:9">
      <c r="A290" s="5"/>
      <c r="B290" s="5"/>
      <c r="C290" s="153"/>
      <c r="D290" s="154"/>
      <c r="E290" s="111"/>
      <c r="F290" s="80">
        <f t="shared" si="12"/>
        <v>0</v>
      </c>
      <c r="G290" s="80">
        <f t="shared" si="13"/>
        <v>0</v>
      </c>
      <c r="H290" s="80">
        <f t="shared" si="14"/>
        <v>0</v>
      </c>
      <c r="I290" s="33"/>
    </row>
    <row r="291" spans="1:9">
      <c r="A291" s="5"/>
      <c r="B291" s="5"/>
      <c r="C291" s="153"/>
      <c r="D291" s="154"/>
      <c r="E291" s="111"/>
      <c r="F291" s="80">
        <f t="shared" si="12"/>
        <v>0</v>
      </c>
      <c r="G291" s="80">
        <f t="shared" si="13"/>
        <v>0</v>
      </c>
      <c r="H291" s="80">
        <f t="shared" si="14"/>
        <v>0</v>
      </c>
      <c r="I291" s="33"/>
    </row>
    <row r="292" spans="1:9">
      <c r="A292" s="5"/>
      <c r="B292" s="5"/>
      <c r="C292" s="153"/>
      <c r="D292" s="154"/>
      <c r="E292" s="111"/>
      <c r="F292" s="80">
        <f t="shared" si="12"/>
        <v>0</v>
      </c>
      <c r="G292" s="80">
        <f t="shared" si="13"/>
        <v>0</v>
      </c>
      <c r="H292" s="80">
        <f t="shared" si="14"/>
        <v>0</v>
      </c>
      <c r="I292" s="33"/>
    </row>
    <row r="293" spans="1:9">
      <c r="A293" s="5"/>
      <c r="B293" s="5"/>
      <c r="C293" s="153"/>
      <c r="D293" s="154"/>
      <c r="E293" s="111"/>
      <c r="F293" s="80">
        <f t="shared" si="12"/>
        <v>0</v>
      </c>
      <c r="G293" s="80">
        <f t="shared" si="13"/>
        <v>0</v>
      </c>
      <c r="H293" s="80">
        <f t="shared" si="14"/>
        <v>0</v>
      </c>
      <c r="I293" s="33"/>
    </row>
    <row r="294" spans="1:9">
      <c r="A294" s="5"/>
      <c r="B294" s="5"/>
      <c r="C294" s="153"/>
      <c r="D294" s="154"/>
      <c r="E294" s="111"/>
      <c r="F294" s="80">
        <f t="shared" si="12"/>
        <v>0</v>
      </c>
      <c r="G294" s="80">
        <f t="shared" si="13"/>
        <v>0</v>
      </c>
      <c r="H294" s="80">
        <f t="shared" si="14"/>
        <v>0</v>
      </c>
      <c r="I294" s="33"/>
    </row>
    <row r="295" spans="1:9">
      <c r="A295" s="5"/>
      <c r="B295" s="5"/>
      <c r="C295" s="153"/>
      <c r="D295" s="154"/>
      <c r="E295" s="111"/>
      <c r="F295" s="80">
        <f t="shared" si="12"/>
        <v>0</v>
      </c>
      <c r="G295" s="80">
        <f t="shared" si="13"/>
        <v>0</v>
      </c>
      <c r="H295" s="80">
        <f t="shared" si="14"/>
        <v>0</v>
      </c>
      <c r="I295" s="33"/>
    </row>
    <row r="296" spans="1:9">
      <c r="A296" s="5"/>
      <c r="B296" s="5"/>
      <c r="C296" s="153"/>
      <c r="D296" s="154"/>
      <c r="E296" s="111"/>
      <c r="F296" s="80">
        <f t="shared" si="12"/>
        <v>0</v>
      </c>
      <c r="G296" s="80">
        <f t="shared" si="13"/>
        <v>0</v>
      </c>
      <c r="H296" s="80">
        <f t="shared" si="14"/>
        <v>0</v>
      </c>
      <c r="I296" s="33"/>
    </row>
    <row r="297" spans="1:9">
      <c r="A297" s="5"/>
      <c r="B297" s="5"/>
      <c r="C297" s="153"/>
      <c r="D297" s="154"/>
      <c r="E297" s="111"/>
      <c r="F297" s="80">
        <f t="shared" si="12"/>
        <v>0</v>
      </c>
      <c r="G297" s="80">
        <f t="shared" si="13"/>
        <v>0</v>
      </c>
      <c r="H297" s="80">
        <f t="shared" si="14"/>
        <v>0</v>
      </c>
      <c r="I297" s="33"/>
    </row>
    <row r="298" spans="1:9">
      <c r="A298" s="5"/>
      <c r="B298" s="5"/>
      <c r="C298" s="153"/>
      <c r="D298" s="154"/>
      <c r="E298" s="111"/>
      <c r="F298" s="80">
        <f t="shared" si="12"/>
        <v>0</v>
      </c>
      <c r="G298" s="80">
        <f t="shared" si="13"/>
        <v>0</v>
      </c>
      <c r="H298" s="80">
        <f t="shared" si="14"/>
        <v>0</v>
      </c>
      <c r="I298" s="33"/>
    </row>
    <row r="299" spans="1:9">
      <c r="A299" s="5"/>
      <c r="B299" s="5"/>
      <c r="C299" s="153"/>
      <c r="D299" s="154"/>
      <c r="E299" s="111"/>
      <c r="F299" s="80">
        <f t="shared" si="12"/>
        <v>0</v>
      </c>
      <c r="G299" s="80">
        <f t="shared" si="13"/>
        <v>0</v>
      </c>
      <c r="H299" s="80">
        <f t="shared" si="14"/>
        <v>0</v>
      </c>
      <c r="I299" s="33"/>
    </row>
    <row r="300" spans="1:9">
      <c r="A300" s="5"/>
      <c r="B300" s="5"/>
      <c r="C300" s="153"/>
      <c r="D300" s="154"/>
      <c r="E300" s="111"/>
      <c r="F300" s="80">
        <f t="shared" si="12"/>
        <v>0</v>
      </c>
      <c r="G300" s="80">
        <f t="shared" si="13"/>
        <v>0</v>
      </c>
      <c r="H300" s="80">
        <f t="shared" si="14"/>
        <v>0</v>
      </c>
      <c r="I300" s="33"/>
    </row>
    <row r="301" spans="1:9">
      <c r="A301" s="5"/>
      <c r="B301" s="5"/>
      <c r="C301" s="184"/>
      <c r="D301" s="185"/>
      <c r="E301" s="111"/>
      <c r="F301" s="80">
        <f t="shared" si="12"/>
        <v>0</v>
      </c>
      <c r="G301" s="80">
        <f t="shared" si="13"/>
        <v>0</v>
      </c>
      <c r="H301" s="80">
        <f t="shared" si="14"/>
        <v>0</v>
      </c>
      <c r="I301" s="33"/>
    </row>
    <row r="302" spans="1:9">
      <c r="A302" s="5"/>
      <c r="B302" s="5"/>
      <c r="C302" s="184"/>
      <c r="D302" s="185"/>
      <c r="E302" s="111"/>
      <c r="F302" s="80">
        <f t="shared" si="12"/>
        <v>0</v>
      </c>
      <c r="G302" s="80">
        <f t="shared" si="13"/>
        <v>0</v>
      </c>
      <c r="H302" s="80">
        <f t="shared" si="14"/>
        <v>0</v>
      </c>
      <c r="I302" s="33"/>
    </row>
    <row r="303" spans="1:9">
      <c r="A303" s="5"/>
      <c r="B303" s="5"/>
      <c r="C303" s="153"/>
      <c r="D303" s="154"/>
      <c r="E303" s="111"/>
      <c r="F303" s="80">
        <f t="shared" si="12"/>
        <v>0</v>
      </c>
      <c r="G303" s="80">
        <f t="shared" si="13"/>
        <v>0</v>
      </c>
      <c r="H303" s="80">
        <f t="shared" si="14"/>
        <v>0</v>
      </c>
      <c r="I303" s="33"/>
    </row>
    <row r="304" spans="1:9">
      <c r="A304" s="5"/>
      <c r="B304" s="5"/>
      <c r="C304" s="153"/>
      <c r="D304" s="154"/>
      <c r="E304" s="111"/>
      <c r="F304" s="80">
        <f t="shared" si="12"/>
        <v>0</v>
      </c>
      <c r="G304" s="80">
        <f t="shared" si="13"/>
        <v>0</v>
      </c>
      <c r="H304" s="80">
        <f t="shared" si="14"/>
        <v>0</v>
      </c>
      <c r="I304" s="33"/>
    </row>
    <row r="305" spans="1:9">
      <c r="A305" s="5"/>
      <c r="B305" s="5"/>
      <c r="C305" s="153"/>
      <c r="D305" s="154"/>
      <c r="E305" s="111"/>
      <c r="F305" s="80">
        <f t="shared" si="12"/>
        <v>0</v>
      </c>
      <c r="G305" s="80">
        <f t="shared" si="13"/>
        <v>0</v>
      </c>
      <c r="H305" s="80">
        <f t="shared" si="14"/>
        <v>0</v>
      </c>
      <c r="I305" s="33"/>
    </row>
    <row r="306" spans="1:9">
      <c r="A306" s="5"/>
      <c r="B306" s="5"/>
      <c r="C306" s="153"/>
      <c r="D306" s="154"/>
      <c r="E306" s="111"/>
      <c r="F306" s="80">
        <f t="shared" si="12"/>
        <v>0</v>
      </c>
      <c r="G306" s="80">
        <f t="shared" si="13"/>
        <v>0</v>
      </c>
      <c r="H306" s="80">
        <f t="shared" si="14"/>
        <v>0</v>
      </c>
      <c r="I306" s="33"/>
    </row>
    <row r="307" spans="1:9">
      <c r="A307" s="5"/>
      <c r="B307" s="5"/>
      <c r="C307" s="153"/>
      <c r="D307" s="154"/>
      <c r="E307" s="111"/>
      <c r="F307" s="80">
        <f t="shared" si="12"/>
        <v>0</v>
      </c>
      <c r="G307" s="80">
        <f t="shared" si="13"/>
        <v>0</v>
      </c>
      <c r="H307" s="80">
        <f t="shared" si="14"/>
        <v>0</v>
      </c>
      <c r="I307" s="33"/>
    </row>
    <row r="308" spans="1:9">
      <c r="A308" s="5"/>
      <c r="B308" s="5"/>
      <c r="C308" s="153"/>
      <c r="D308" s="154"/>
      <c r="E308" s="111"/>
      <c r="F308" s="80">
        <f t="shared" si="12"/>
        <v>0</v>
      </c>
      <c r="G308" s="80">
        <f t="shared" si="13"/>
        <v>0</v>
      </c>
      <c r="H308" s="80">
        <f t="shared" si="14"/>
        <v>0</v>
      </c>
      <c r="I308" s="33"/>
    </row>
    <row r="309" spans="1:9">
      <c r="A309" s="5"/>
      <c r="B309" s="5"/>
      <c r="C309" s="153"/>
      <c r="D309" s="154"/>
      <c r="E309" s="111"/>
      <c r="F309" s="80">
        <f t="shared" si="12"/>
        <v>0</v>
      </c>
      <c r="G309" s="80">
        <f t="shared" si="13"/>
        <v>0</v>
      </c>
      <c r="H309" s="80">
        <f t="shared" si="14"/>
        <v>0</v>
      </c>
      <c r="I309" s="33"/>
    </row>
    <row r="310" spans="1:9">
      <c r="A310" s="5"/>
      <c r="B310" s="5"/>
      <c r="C310" s="153"/>
      <c r="D310" s="154"/>
      <c r="E310" s="111"/>
      <c r="F310" s="80">
        <f t="shared" si="12"/>
        <v>0</v>
      </c>
      <c r="G310" s="80">
        <f t="shared" si="13"/>
        <v>0</v>
      </c>
      <c r="H310" s="80">
        <f t="shared" si="14"/>
        <v>0</v>
      </c>
      <c r="I310" s="33"/>
    </row>
    <row r="311" spans="1:9">
      <c r="A311" s="5"/>
      <c r="B311" s="5"/>
      <c r="C311" s="153"/>
      <c r="D311" s="154"/>
      <c r="E311" s="111"/>
      <c r="F311" s="80">
        <f t="shared" si="12"/>
        <v>0</v>
      </c>
      <c r="G311" s="80">
        <f t="shared" si="13"/>
        <v>0</v>
      </c>
      <c r="H311" s="80">
        <f t="shared" si="14"/>
        <v>0</v>
      </c>
      <c r="I311" s="33"/>
    </row>
    <row r="312" spans="1:9">
      <c r="A312" s="5"/>
      <c r="B312" s="5"/>
      <c r="C312" s="153"/>
      <c r="D312" s="154"/>
      <c r="E312" s="111"/>
      <c r="F312" s="80">
        <f t="shared" si="12"/>
        <v>0</v>
      </c>
      <c r="G312" s="80">
        <f t="shared" si="13"/>
        <v>0</v>
      </c>
      <c r="H312" s="80">
        <f t="shared" si="14"/>
        <v>0</v>
      </c>
      <c r="I312" s="33"/>
    </row>
    <row r="313" spans="1:9">
      <c r="A313" s="5"/>
      <c r="B313" s="5"/>
      <c r="C313" s="153"/>
      <c r="D313" s="154"/>
      <c r="E313" s="111"/>
      <c r="F313" s="80">
        <f t="shared" si="12"/>
        <v>0</v>
      </c>
      <c r="G313" s="80">
        <f t="shared" si="13"/>
        <v>0</v>
      </c>
      <c r="H313" s="80">
        <f t="shared" si="14"/>
        <v>0</v>
      </c>
      <c r="I313" s="33"/>
    </row>
    <row r="314" spans="1:9">
      <c r="A314" s="5"/>
      <c r="B314" s="5"/>
      <c r="C314" s="153"/>
      <c r="D314" s="154"/>
      <c r="E314" s="111"/>
      <c r="F314" s="80">
        <f t="shared" si="12"/>
        <v>0</v>
      </c>
      <c r="G314" s="80">
        <f t="shared" si="13"/>
        <v>0</v>
      </c>
      <c r="H314" s="80">
        <f t="shared" si="14"/>
        <v>0</v>
      </c>
      <c r="I314" s="33"/>
    </row>
    <row r="315" spans="1:9">
      <c r="A315" s="5"/>
      <c r="B315" s="5"/>
      <c r="C315" s="153"/>
      <c r="D315" s="154"/>
      <c r="E315" s="111"/>
      <c r="F315" s="80">
        <f t="shared" si="12"/>
        <v>0</v>
      </c>
      <c r="G315" s="80">
        <f t="shared" si="13"/>
        <v>0</v>
      </c>
      <c r="H315" s="80">
        <f t="shared" si="14"/>
        <v>0</v>
      </c>
      <c r="I315" s="33"/>
    </row>
    <row r="316" spans="1:9">
      <c r="A316" s="5"/>
      <c r="B316" s="5"/>
      <c r="C316" s="153"/>
      <c r="D316" s="154"/>
      <c r="E316" s="111"/>
      <c r="F316" s="80">
        <f t="shared" si="12"/>
        <v>0</v>
      </c>
      <c r="G316" s="80">
        <f t="shared" si="13"/>
        <v>0</v>
      </c>
      <c r="H316" s="80">
        <f t="shared" si="14"/>
        <v>0</v>
      </c>
      <c r="I316" s="33"/>
    </row>
    <row r="317" spans="1:9">
      <c r="A317" s="5"/>
      <c r="B317" s="5"/>
      <c r="C317" s="153"/>
      <c r="D317" s="154"/>
      <c r="E317" s="111"/>
      <c r="F317" s="80">
        <f t="shared" si="12"/>
        <v>0</v>
      </c>
      <c r="G317" s="80">
        <f t="shared" si="13"/>
        <v>0</v>
      </c>
      <c r="H317" s="80">
        <f t="shared" si="14"/>
        <v>0</v>
      </c>
      <c r="I317" s="33"/>
    </row>
    <row r="318" spans="1:9">
      <c r="A318" s="5"/>
      <c r="B318" s="5"/>
      <c r="C318" s="153"/>
      <c r="D318" s="154"/>
      <c r="E318" s="111"/>
      <c r="F318" s="80">
        <f t="shared" si="12"/>
        <v>0</v>
      </c>
      <c r="G318" s="80">
        <f t="shared" si="13"/>
        <v>0</v>
      </c>
      <c r="H318" s="80">
        <f t="shared" si="14"/>
        <v>0</v>
      </c>
      <c r="I318" s="33"/>
    </row>
    <row r="319" spans="1:9">
      <c r="A319" s="5"/>
      <c r="B319" s="5"/>
      <c r="C319" s="153"/>
      <c r="D319" s="154"/>
      <c r="E319" s="111"/>
      <c r="F319" s="80">
        <f t="shared" si="12"/>
        <v>0</v>
      </c>
      <c r="G319" s="80">
        <f t="shared" si="13"/>
        <v>0</v>
      </c>
      <c r="H319" s="80">
        <f t="shared" si="14"/>
        <v>0</v>
      </c>
      <c r="I319" s="33"/>
    </row>
    <row r="320" spans="1:9">
      <c r="A320" s="5"/>
      <c r="B320" s="5"/>
      <c r="C320" s="153"/>
      <c r="D320" s="154"/>
      <c r="E320" s="111"/>
      <c r="F320" s="80">
        <f t="shared" si="12"/>
        <v>0</v>
      </c>
      <c r="G320" s="80">
        <f t="shared" si="13"/>
        <v>0</v>
      </c>
      <c r="H320" s="80">
        <f t="shared" si="14"/>
        <v>0</v>
      </c>
      <c r="I320" s="33"/>
    </row>
    <row r="321" spans="1:9">
      <c r="A321" s="5"/>
      <c r="B321" s="5"/>
      <c r="C321" s="153"/>
      <c r="D321" s="154"/>
      <c r="E321" s="111"/>
      <c r="F321" s="80">
        <f t="shared" si="12"/>
        <v>0</v>
      </c>
      <c r="G321" s="80">
        <f t="shared" si="13"/>
        <v>0</v>
      </c>
      <c r="H321" s="80">
        <f t="shared" si="14"/>
        <v>0</v>
      </c>
      <c r="I321" s="33"/>
    </row>
    <row r="322" spans="1:9">
      <c r="A322" s="5"/>
      <c r="B322" s="5"/>
      <c r="C322" s="153"/>
      <c r="D322" s="154"/>
      <c r="E322" s="111"/>
      <c r="F322" s="80">
        <f t="shared" si="12"/>
        <v>0</v>
      </c>
      <c r="G322" s="80">
        <f t="shared" si="13"/>
        <v>0</v>
      </c>
      <c r="H322" s="80">
        <f t="shared" si="14"/>
        <v>0</v>
      </c>
      <c r="I322" s="33"/>
    </row>
    <row r="323" spans="1:9">
      <c r="A323" s="5"/>
      <c r="B323" s="5"/>
      <c r="C323" s="153"/>
      <c r="D323" s="154"/>
      <c r="E323" s="111"/>
      <c r="F323" s="80">
        <f t="shared" si="12"/>
        <v>0</v>
      </c>
      <c r="G323" s="80">
        <f t="shared" si="13"/>
        <v>0</v>
      </c>
      <c r="H323" s="80">
        <f t="shared" si="14"/>
        <v>0</v>
      </c>
      <c r="I323" s="33"/>
    </row>
    <row r="324" spans="1:9">
      <c r="A324" s="5"/>
      <c r="B324" s="5"/>
      <c r="C324" s="153"/>
      <c r="D324" s="154"/>
      <c r="E324" s="111"/>
      <c r="F324" s="80">
        <f t="shared" si="12"/>
        <v>0</v>
      </c>
      <c r="G324" s="80">
        <f t="shared" si="13"/>
        <v>0</v>
      </c>
      <c r="H324" s="80">
        <f t="shared" si="14"/>
        <v>0</v>
      </c>
      <c r="I324" s="33"/>
    </row>
    <row r="325" spans="1:9">
      <c r="A325" s="5"/>
      <c r="B325" s="5"/>
      <c r="C325" s="153"/>
      <c r="D325" s="154"/>
      <c r="E325" s="111"/>
      <c r="F325" s="80">
        <f t="shared" si="12"/>
        <v>0</v>
      </c>
      <c r="G325" s="80">
        <f t="shared" si="13"/>
        <v>0</v>
      </c>
      <c r="H325" s="80">
        <f t="shared" si="14"/>
        <v>0</v>
      </c>
      <c r="I325" s="33"/>
    </row>
    <row r="326" spans="1:9">
      <c r="A326" s="5"/>
      <c r="B326" s="5"/>
      <c r="C326" s="153"/>
      <c r="D326" s="154"/>
      <c r="E326" s="111"/>
      <c r="F326" s="80">
        <f t="shared" si="12"/>
        <v>0</v>
      </c>
      <c r="G326" s="80">
        <f t="shared" si="13"/>
        <v>0</v>
      </c>
      <c r="H326" s="80">
        <f t="shared" si="14"/>
        <v>0</v>
      </c>
      <c r="I326" s="33"/>
    </row>
    <row r="327" spans="1:9">
      <c r="A327" s="5"/>
      <c r="B327" s="5"/>
      <c r="C327" s="153"/>
      <c r="D327" s="154"/>
      <c r="E327" s="111"/>
      <c r="F327" s="80">
        <f t="shared" si="12"/>
        <v>0</v>
      </c>
      <c r="G327" s="80">
        <f t="shared" si="13"/>
        <v>0</v>
      </c>
      <c r="H327" s="80">
        <f t="shared" si="14"/>
        <v>0</v>
      </c>
      <c r="I327" s="33"/>
    </row>
    <row r="328" spans="1:9">
      <c r="A328" s="5"/>
      <c r="B328" s="5"/>
      <c r="C328" s="153"/>
      <c r="D328" s="154"/>
      <c r="E328" s="111"/>
      <c r="F328" s="80">
        <f t="shared" si="12"/>
        <v>0</v>
      </c>
      <c r="G328" s="80">
        <f t="shared" si="13"/>
        <v>0</v>
      </c>
      <c r="H328" s="80">
        <f t="shared" si="14"/>
        <v>0</v>
      </c>
      <c r="I328" s="33"/>
    </row>
    <row r="329" spans="1:9">
      <c r="A329" s="5"/>
      <c r="B329" s="5"/>
      <c r="C329" s="153"/>
      <c r="D329" s="154"/>
      <c r="E329" s="111"/>
      <c r="F329" s="80">
        <f t="shared" si="12"/>
        <v>0</v>
      </c>
      <c r="G329" s="80">
        <f t="shared" si="13"/>
        <v>0</v>
      </c>
      <c r="H329" s="80">
        <f t="shared" si="14"/>
        <v>0</v>
      </c>
      <c r="I329" s="33"/>
    </row>
    <row r="330" spans="1:9">
      <c r="A330" s="5"/>
      <c r="B330" s="5"/>
      <c r="C330" s="153"/>
      <c r="D330" s="154"/>
      <c r="E330" s="111"/>
      <c r="F330" s="80">
        <f t="shared" si="12"/>
        <v>0</v>
      </c>
      <c r="G330" s="80">
        <f t="shared" si="13"/>
        <v>0</v>
      </c>
      <c r="H330" s="80">
        <f t="shared" si="14"/>
        <v>0</v>
      </c>
      <c r="I330" s="33"/>
    </row>
    <row r="331" spans="1:9">
      <c r="A331" s="5"/>
      <c r="B331" s="5"/>
      <c r="C331" s="153"/>
      <c r="D331" s="154"/>
      <c r="E331" s="111"/>
      <c r="F331" s="80">
        <f t="shared" si="12"/>
        <v>0</v>
      </c>
      <c r="G331" s="80">
        <f t="shared" si="13"/>
        <v>0</v>
      </c>
      <c r="H331" s="80">
        <f t="shared" si="14"/>
        <v>0</v>
      </c>
      <c r="I331" s="33"/>
    </row>
    <row r="332" spans="1:9">
      <c r="A332" s="5"/>
      <c r="B332" s="5"/>
      <c r="C332" s="153"/>
      <c r="D332" s="154"/>
      <c r="E332" s="111"/>
      <c r="F332" s="80">
        <f t="shared" si="12"/>
        <v>0</v>
      </c>
      <c r="G332" s="80">
        <f t="shared" si="13"/>
        <v>0</v>
      </c>
      <c r="H332" s="80">
        <f t="shared" si="14"/>
        <v>0</v>
      </c>
      <c r="I332" s="33"/>
    </row>
    <row r="333" spans="1:9">
      <c r="A333" s="5"/>
      <c r="B333" s="5"/>
      <c r="C333" s="153"/>
      <c r="D333" s="154"/>
      <c r="E333" s="111"/>
      <c r="F333" s="80">
        <f t="shared" si="12"/>
        <v>0</v>
      </c>
      <c r="G333" s="80">
        <f t="shared" si="13"/>
        <v>0</v>
      </c>
      <c r="H333" s="80">
        <f t="shared" si="14"/>
        <v>0</v>
      </c>
      <c r="I333" s="33"/>
    </row>
    <row r="334" spans="1:9">
      <c r="A334" s="5"/>
      <c r="B334" s="5"/>
      <c r="C334" s="153"/>
      <c r="D334" s="154"/>
      <c r="E334" s="111"/>
      <c r="F334" s="80">
        <f t="shared" si="12"/>
        <v>0</v>
      </c>
      <c r="G334" s="80">
        <f t="shared" si="13"/>
        <v>0</v>
      </c>
      <c r="H334" s="80">
        <f t="shared" si="14"/>
        <v>0</v>
      </c>
      <c r="I334" s="33"/>
    </row>
    <row r="335" spans="1:9">
      <c r="A335" s="5"/>
      <c r="B335" s="5"/>
      <c r="C335" s="153"/>
      <c r="D335" s="154"/>
      <c r="E335" s="111"/>
      <c r="F335" s="80">
        <f t="shared" ref="F335:F398" si="15">IF(G$11="JA",$D$9*E335,(D$9+D$11)*E335)</f>
        <v>0</v>
      </c>
      <c r="G335" s="80">
        <f t="shared" ref="G335:G398" si="16">IF(G$11="JA",D$11*E335,"")</f>
        <v>0</v>
      </c>
      <c r="H335" s="80">
        <f t="shared" ref="H335:H398" si="17">IF(G$11="JA",F335+G335,"")</f>
        <v>0</v>
      </c>
      <c r="I335" s="33"/>
    </row>
    <row r="336" spans="1:9">
      <c r="A336" s="5"/>
      <c r="B336" s="5"/>
      <c r="C336" s="153"/>
      <c r="D336" s="154"/>
      <c r="E336" s="111"/>
      <c r="F336" s="80">
        <f t="shared" si="15"/>
        <v>0</v>
      </c>
      <c r="G336" s="80">
        <f t="shared" si="16"/>
        <v>0</v>
      </c>
      <c r="H336" s="80">
        <f t="shared" si="17"/>
        <v>0</v>
      </c>
      <c r="I336" s="33"/>
    </row>
    <row r="337" spans="1:9">
      <c r="A337" s="5"/>
      <c r="B337" s="5"/>
      <c r="C337" s="153"/>
      <c r="D337" s="154"/>
      <c r="E337" s="111"/>
      <c r="F337" s="80">
        <f t="shared" si="15"/>
        <v>0</v>
      </c>
      <c r="G337" s="80">
        <f t="shared" si="16"/>
        <v>0</v>
      </c>
      <c r="H337" s="80">
        <f t="shared" si="17"/>
        <v>0</v>
      </c>
      <c r="I337" s="33"/>
    </row>
    <row r="338" spans="1:9">
      <c r="A338" s="5"/>
      <c r="B338" s="5"/>
      <c r="C338" s="153"/>
      <c r="D338" s="154"/>
      <c r="E338" s="111"/>
      <c r="F338" s="80">
        <f t="shared" si="15"/>
        <v>0</v>
      </c>
      <c r="G338" s="80">
        <f t="shared" si="16"/>
        <v>0</v>
      </c>
      <c r="H338" s="80">
        <f t="shared" si="17"/>
        <v>0</v>
      </c>
      <c r="I338" s="33"/>
    </row>
    <row r="339" spans="1:9">
      <c r="A339" s="5"/>
      <c r="B339" s="5"/>
      <c r="C339" s="153"/>
      <c r="D339" s="154"/>
      <c r="E339" s="111"/>
      <c r="F339" s="80">
        <f t="shared" si="15"/>
        <v>0</v>
      </c>
      <c r="G339" s="80">
        <f t="shared" si="16"/>
        <v>0</v>
      </c>
      <c r="H339" s="80">
        <f t="shared" si="17"/>
        <v>0</v>
      </c>
      <c r="I339" s="33"/>
    </row>
    <row r="340" spans="1:9">
      <c r="A340" s="5"/>
      <c r="B340" s="5"/>
      <c r="C340" s="153"/>
      <c r="D340" s="154"/>
      <c r="E340" s="111"/>
      <c r="F340" s="80">
        <f t="shared" si="15"/>
        <v>0</v>
      </c>
      <c r="G340" s="80">
        <f t="shared" si="16"/>
        <v>0</v>
      </c>
      <c r="H340" s="80">
        <f t="shared" si="17"/>
        <v>0</v>
      </c>
      <c r="I340" s="33"/>
    </row>
    <row r="341" spans="1:9">
      <c r="A341" s="5"/>
      <c r="B341" s="5"/>
      <c r="C341" s="153"/>
      <c r="D341" s="154"/>
      <c r="E341" s="111"/>
      <c r="F341" s="80">
        <f t="shared" si="15"/>
        <v>0</v>
      </c>
      <c r="G341" s="80">
        <f t="shared" si="16"/>
        <v>0</v>
      </c>
      <c r="H341" s="80">
        <f t="shared" si="17"/>
        <v>0</v>
      </c>
      <c r="I341" s="33"/>
    </row>
    <row r="342" spans="1:9">
      <c r="A342" s="5"/>
      <c r="B342" s="5"/>
      <c r="C342" s="153"/>
      <c r="D342" s="154"/>
      <c r="E342" s="111"/>
      <c r="F342" s="80">
        <f t="shared" si="15"/>
        <v>0</v>
      </c>
      <c r="G342" s="80">
        <f t="shared" si="16"/>
        <v>0</v>
      </c>
      <c r="H342" s="80">
        <f t="shared" si="17"/>
        <v>0</v>
      </c>
      <c r="I342" s="33"/>
    </row>
    <row r="343" spans="1:9">
      <c r="A343" s="5"/>
      <c r="B343" s="5"/>
      <c r="C343" s="153"/>
      <c r="D343" s="154"/>
      <c r="E343" s="111"/>
      <c r="F343" s="80">
        <f t="shared" si="15"/>
        <v>0</v>
      </c>
      <c r="G343" s="80">
        <f t="shared" si="16"/>
        <v>0</v>
      </c>
      <c r="H343" s="80">
        <f t="shared" si="17"/>
        <v>0</v>
      </c>
      <c r="I343" s="33"/>
    </row>
    <row r="344" spans="1:9">
      <c r="A344" s="5"/>
      <c r="B344" s="5"/>
      <c r="C344" s="153"/>
      <c r="D344" s="154"/>
      <c r="E344" s="111"/>
      <c r="F344" s="80">
        <f t="shared" si="15"/>
        <v>0</v>
      </c>
      <c r="G344" s="80">
        <f t="shared" si="16"/>
        <v>0</v>
      </c>
      <c r="H344" s="80">
        <f t="shared" si="17"/>
        <v>0</v>
      </c>
      <c r="I344" s="33"/>
    </row>
    <row r="345" spans="1:9">
      <c r="A345" s="5"/>
      <c r="B345" s="5"/>
      <c r="C345" s="153"/>
      <c r="D345" s="154"/>
      <c r="E345" s="111"/>
      <c r="F345" s="80">
        <f t="shared" si="15"/>
        <v>0</v>
      </c>
      <c r="G345" s="80">
        <f t="shared" si="16"/>
        <v>0</v>
      </c>
      <c r="H345" s="80">
        <f t="shared" si="17"/>
        <v>0</v>
      </c>
      <c r="I345" s="33"/>
    </row>
    <row r="346" spans="1:9">
      <c r="A346" s="5"/>
      <c r="B346" s="5"/>
      <c r="C346" s="153"/>
      <c r="D346" s="154"/>
      <c r="E346" s="111"/>
      <c r="F346" s="80">
        <f t="shared" si="15"/>
        <v>0</v>
      </c>
      <c r="G346" s="80">
        <f t="shared" si="16"/>
        <v>0</v>
      </c>
      <c r="H346" s="80">
        <f t="shared" si="17"/>
        <v>0</v>
      </c>
      <c r="I346" s="33"/>
    </row>
    <row r="347" spans="1:9">
      <c r="A347" s="5"/>
      <c r="B347" s="5"/>
      <c r="C347" s="153"/>
      <c r="D347" s="154"/>
      <c r="E347" s="111"/>
      <c r="F347" s="80">
        <f t="shared" si="15"/>
        <v>0</v>
      </c>
      <c r="G347" s="80">
        <f t="shared" si="16"/>
        <v>0</v>
      </c>
      <c r="H347" s="80">
        <f t="shared" si="17"/>
        <v>0</v>
      </c>
      <c r="I347" s="33"/>
    </row>
    <row r="348" spans="1:9">
      <c r="A348" s="5"/>
      <c r="B348" s="5"/>
      <c r="C348" s="153"/>
      <c r="D348" s="154"/>
      <c r="E348" s="111"/>
      <c r="F348" s="80">
        <f t="shared" si="15"/>
        <v>0</v>
      </c>
      <c r="G348" s="80">
        <f t="shared" si="16"/>
        <v>0</v>
      </c>
      <c r="H348" s="80">
        <f t="shared" si="17"/>
        <v>0</v>
      </c>
      <c r="I348" s="33"/>
    </row>
    <row r="349" spans="1:9">
      <c r="A349" s="5"/>
      <c r="B349" s="5"/>
      <c r="C349" s="153"/>
      <c r="D349" s="154"/>
      <c r="E349" s="111"/>
      <c r="F349" s="80">
        <f t="shared" si="15"/>
        <v>0</v>
      </c>
      <c r="G349" s="80">
        <f t="shared" si="16"/>
        <v>0</v>
      </c>
      <c r="H349" s="80">
        <f t="shared" si="17"/>
        <v>0</v>
      </c>
      <c r="I349" s="33"/>
    </row>
    <row r="350" spans="1:9">
      <c r="A350" s="5"/>
      <c r="B350" s="5"/>
      <c r="C350" s="153"/>
      <c r="D350" s="154"/>
      <c r="E350" s="111"/>
      <c r="F350" s="80">
        <f t="shared" si="15"/>
        <v>0</v>
      </c>
      <c r="G350" s="80">
        <f t="shared" si="16"/>
        <v>0</v>
      </c>
      <c r="H350" s="80">
        <f t="shared" si="17"/>
        <v>0</v>
      </c>
      <c r="I350" s="33"/>
    </row>
    <row r="351" spans="1:9">
      <c r="A351" s="5"/>
      <c r="B351" s="5"/>
      <c r="C351" s="153"/>
      <c r="D351" s="154"/>
      <c r="E351" s="111"/>
      <c r="F351" s="80">
        <f t="shared" si="15"/>
        <v>0</v>
      </c>
      <c r="G351" s="80">
        <f t="shared" si="16"/>
        <v>0</v>
      </c>
      <c r="H351" s="80">
        <f t="shared" si="17"/>
        <v>0</v>
      </c>
      <c r="I351" s="33"/>
    </row>
    <row r="352" spans="1:9">
      <c r="A352" s="5"/>
      <c r="B352" s="5"/>
      <c r="C352" s="153"/>
      <c r="D352" s="154"/>
      <c r="E352" s="111"/>
      <c r="F352" s="80">
        <f t="shared" si="15"/>
        <v>0</v>
      </c>
      <c r="G352" s="80">
        <f t="shared" si="16"/>
        <v>0</v>
      </c>
      <c r="H352" s="80">
        <f t="shared" si="17"/>
        <v>0</v>
      </c>
      <c r="I352" s="33"/>
    </row>
    <row r="353" spans="1:9">
      <c r="A353" s="5"/>
      <c r="B353" s="5"/>
      <c r="C353" s="153"/>
      <c r="D353" s="154"/>
      <c r="E353" s="111"/>
      <c r="F353" s="80">
        <f t="shared" si="15"/>
        <v>0</v>
      </c>
      <c r="G353" s="80">
        <f t="shared" si="16"/>
        <v>0</v>
      </c>
      <c r="H353" s="80">
        <f t="shared" si="17"/>
        <v>0</v>
      </c>
      <c r="I353" s="33"/>
    </row>
    <row r="354" spans="1:9">
      <c r="A354" s="5"/>
      <c r="B354" s="5"/>
      <c r="C354" s="153"/>
      <c r="D354" s="154"/>
      <c r="E354" s="111"/>
      <c r="F354" s="80">
        <f t="shared" si="15"/>
        <v>0</v>
      </c>
      <c r="G354" s="80">
        <f t="shared" si="16"/>
        <v>0</v>
      </c>
      <c r="H354" s="80">
        <f t="shared" si="17"/>
        <v>0</v>
      </c>
      <c r="I354" s="33"/>
    </row>
    <row r="355" spans="1:9">
      <c r="A355" s="5"/>
      <c r="B355" s="5"/>
      <c r="C355" s="153"/>
      <c r="D355" s="154"/>
      <c r="E355" s="111"/>
      <c r="F355" s="80">
        <f t="shared" si="15"/>
        <v>0</v>
      </c>
      <c r="G355" s="80">
        <f t="shared" si="16"/>
        <v>0</v>
      </c>
      <c r="H355" s="80">
        <f t="shared" si="17"/>
        <v>0</v>
      </c>
      <c r="I355" s="33"/>
    </row>
    <row r="356" spans="1:9">
      <c r="A356" s="5"/>
      <c r="B356" s="5"/>
      <c r="C356" s="153"/>
      <c r="D356" s="154"/>
      <c r="E356" s="111"/>
      <c r="F356" s="80">
        <f t="shared" si="15"/>
        <v>0</v>
      </c>
      <c r="G356" s="80">
        <f t="shared" si="16"/>
        <v>0</v>
      </c>
      <c r="H356" s="80">
        <f t="shared" si="17"/>
        <v>0</v>
      </c>
      <c r="I356" s="33"/>
    </row>
    <row r="357" spans="1:9">
      <c r="A357" s="5"/>
      <c r="B357" s="5"/>
      <c r="C357" s="153"/>
      <c r="D357" s="154"/>
      <c r="E357" s="111"/>
      <c r="F357" s="80">
        <f t="shared" si="15"/>
        <v>0</v>
      </c>
      <c r="G357" s="80">
        <f t="shared" si="16"/>
        <v>0</v>
      </c>
      <c r="H357" s="80">
        <f t="shared" si="17"/>
        <v>0</v>
      </c>
      <c r="I357" s="33"/>
    </row>
    <row r="358" spans="1:9">
      <c r="A358" s="5"/>
      <c r="B358" s="5"/>
      <c r="C358" s="153"/>
      <c r="D358" s="154"/>
      <c r="E358" s="111"/>
      <c r="F358" s="80">
        <f t="shared" si="15"/>
        <v>0</v>
      </c>
      <c r="G358" s="80">
        <f t="shared" si="16"/>
        <v>0</v>
      </c>
      <c r="H358" s="80">
        <f t="shared" si="17"/>
        <v>0</v>
      </c>
      <c r="I358" s="33"/>
    </row>
    <row r="359" spans="1:9">
      <c r="A359" s="5"/>
      <c r="B359" s="5"/>
      <c r="C359" s="153"/>
      <c r="D359" s="154"/>
      <c r="E359" s="111"/>
      <c r="F359" s="80">
        <f t="shared" si="15"/>
        <v>0</v>
      </c>
      <c r="G359" s="80">
        <f t="shared" si="16"/>
        <v>0</v>
      </c>
      <c r="H359" s="80">
        <f t="shared" si="17"/>
        <v>0</v>
      </c>
      <c r="I359" s="33"/>
    </row>
    <row r="360" spans="1:9">
      <c r="A360" s="5"/>
      <c r="B360" s="5"/>
      <c r="C360" s="153"/>
      <c r="D360" s="154"/>
      <c r="E360" s="111"/>
      <c r="F360" s="80">
        <f t="shared" si="15"/>
        <v>0</v>
      </c>
      <c r="G360" s="80">
        <f t="shared" si="16"/>
        <v>0</v>
      </c>
      <c r="H360" s="80">
        <f t="shared" si="17"/>
        <v>0</v>
      </c>
      <c r="I360" s="33"/>
    </row>
    <row r="361" spans="1:9">
      <c r="A361" s="5"/>
      <c r="B361" s="5"/>
      <c r="C361" s="153"/>
      <c r="D361" s="154"/>
      <c r="E361" s="111"/>
      <c r="F361" s="80">
        <f t="shared" si="15"/>
        <v>0</v>
      </c>
      <c r="G361" s="80">
        <f t="shared" si="16"/>
        <v>0</v>
      </c>
      <c r="H361" s="80">
        <f t="shared" si="17"/>
        <v>0</v>
      </c>
      <c r="I361" s="33"/>
    </row>
    <row r="362" spans="1:9">
      <c r="A362" s="5"/>
      <c r="B362" s="5"/>
      <c r="C362" s="153"/>
      <c r="D362" s="154"/>
      <c r="E362" s="111"/>
      <c r="F362" s="80">
        <f t="shared" si="15"/>
        <v>0</v>
      </c>
      <c r="G362" s="80">
        <f t="shared" si="16"/>
        <v>0</v>
      </c>
      <c r="H362" s="80">
        <f t="shared" si="17"/>
        <v>0</v>
      </c>
      <c r="I362" s="33"/>
    </row>
    <row r="363" spans="1:9">
      <c r="A363" s="5"/>
      <c r="B363" s="5"/>
      <c r="C363" s="153"/>
      <c r="D363" s="154"/>
      <c r="E363" s="111"/>
      <c r="F363" s="80">
        <f t="shared" si="15"/>
        <v>0</v>
      </c>
      <c r="G363" s="80">
        <f t="shared" si="16"/>
        <v>0</v>
      </c>
      <c r="H363" s="80">
        <f t="shared" si="17"/>
        <v>0</v>
      </c>
      <c r="I363" s="33"/>
    </row>
    <row r="364" spans="1:9">
      <c r="A364" s="5"/>
      <c r="B364" s="5"/>
      <c r="C364" s="153"/>
      <c r="D364" s="154"/>
      <c r="E364" s="111"/>
      <c r="F364" s="80">
        <f t="shared" si="15"/>
        <v>0</v>
      </c>
      <c r="G364" s="80">
        <f t="shared" si="16"/>
        <v>0</v>
      </c>
      <c r="H364" s="80">
        <f t="shared" si="17"/>
        <v>0</v>
      </c>
      <c r="I364" s="33"/>
    </row>
    <row r="365" spans="1:9">
      <c r="A365" s="5"/>
      <c r="B365" s="5"/>
      <c r="C365" s="153"/>
      <c r="D365" s="154"/>
      <c r="E365" s="111"/>
      <c r="F365" s="80">
        <f t="shared" si="15"/>
        <v>0</v>
      </c>
      <c r="G365" s="80">
        <f t="shared" si="16"/>
        <v>0</v>
      </c>
      <c r="H365" s="80">
        <f t="shared" si="17"/>
        <v>0</v>
      </c>
      <c r="I365" s="33"/>
    </row>
    <row r="366" spans="1:9">
      <c r="A366" s="5"/>
      <c r="B366" s="5"/>
      <c r="C366" s="153"/>
      <c r="D366" s="154"/>
      <c r="E366" s="111"/>
      <c r="F366" s="80">
        <f t="shared" si="15"/>
        <v>0</v>
      </c>
      <c r="G366" s="80">
        <f t="shared" si="16"/>
        <v>0</v>
      </c>
      <c r="H366" s="80">
        <f t="shared" si="17"/>
        <v>0</v>
      </c>
      <c r="I366" s="33"/>
    </row>
    <row r="367" spans="1:9">
      <c r="A367" s="5"/>
      <c r="B367" s="5"/>
      <c r="C367" s="153"/>
      <c r="D367" s="154"/>
      <c r="E367" s="111"/>
      <c r="F367" s="80">
        <f t="shared" si="15"/>
        <v>0</v>
      </c>
      <c r="G367" s="80">
        <f t="shared" si="16"/>
        <v>0</v>
      </c>
      <c r="H367" s="80">
        <f t="shared" si="17"/>
        <v>0</v>
      </c>
      <c r="I367" s="33"/>
    </row>
    <row r="368" spans="1:9">
      <c r="A368" s="5"/>
      <c r="B368" s="5"/>
      <c r="C368" s="153"/>
      <c r="D368" s="154"/>
      <c r="E368" s="111"/>
      <c r="F368" s="80">
        <f t="shared" si="15"/>
        <v>0</v>
      </c>
      <c r="G368" s="80">
        <f t="shared" si="16"/>
        <v>0</v>
      </c>
      <c r="H368" s="80">
        <f t="shared" si="17"/>
        <v>0</v>
      </c>
      <c r="I368" s="33"/>
    </row>
    <row r="369" spans="1:9">
      <c r="A369" s="5"/>
      <c r="B369" s="5"/>
      <c r="C369" s="153"/>
      <c r="D369" s="154"/>
      <c r="E369" s="111"/>
      <c r="F369" s="80">
        <f t="shared" si="15"/>
        <v>0</v>
      </c>
      <c r="G369" s="80">
        <f t="shared" si="16"/>
        <v>0</v>
      </c>
      <c r="H369" s="80">
        <f t="shared" si="17"/>
        <v>0</v>
      </c>
      <c r="I369" s="33"/>
    </row>
    <row r="370" spans="1:9">
      <c r="A370" s="5"/>
      <c r="B370" s="5"/>
      <c r="C370" s="153"/>
      <c r="D370" s="154"/>
      <c r="E370" s="111"/>
      <c r="F370" s="80">
        <f t="shared" si="15"/>
        <v>0</v>
      </c>
      <c r="G370" s="80">
        <f t="shared" si="16"/>
        <v>0</v>
      </c>
      <c r="H370" s="80">
        <f t="shared" si="17"/>
        <v>0</v>
      </c>
      <c r="I370" s="33"/>
    </row>
    <row r="371" spans="1:9">
      <c r="A371" s="5"/>
      <c r="B371" s="5"/>
      <c r="C371" s="153"/>
      <c r="D371" s="154"/>
      <c r="E371" s="111"/>
      <c r="F371" s="80">
        <f t="shared" si="15"/>
        <v>0</v>
      </c>
      <c r="G371" s="80">
        <f t="shared" si="16"/>
        <v>0</v>
      </c>
      <c r="H371" s="80">
        <f t="shared" si="17"/>
        <v>0</v>
      </c>
      <c r="I371" s="33"/>
    </row>
    <row r="372" spans="1:9">
      <c r="A372" s="5"/>
      <c r="B372" s="5"/>
      <c r="C372" s="153"/>
      <c r="D372" s="154"/>
      <c r="E372" s="111"/>
      <c r="F372" s="80">
        <f t="shared" si="15"/>
        <v>0</v>
      </c>
      <c r="G372" s="80">
        <f t="shared" si="16"/>
        <v>0</v>
      </c>
      <c r="H372" s="80">
        <f t="shared" si="17"/>
        <v>0</v>
      </c>
      <c r="I372" s="33"/>
    </row>
    <row r="373" spans="1:9">
      <c r="A373" s="5"/>
      <c r="B373" s="5"/>
      <c r="C373" s="153"/>
      <c r="D373" s="154"/>
      <c r="E373" s="111"/>
      <c r="F373" s="80">
        <f t="shared" si="15"/>
        <v>0</v>
      </c>
      <c r="G373" s="80">
        <f t="shared" si="16"/>
        <v>0</v>
      </c>
      <c r="H373" s="80">
        <f t="shared" si="17"/>
        <v>0</v>
      </c>
      <c r="I373" s="33"/>
    </row>
    <row r="374" spans="1:9">
      <c r="A374" s="5"/>
      <c r="B374" s="5"/>
      <c r="C374" s="153"/>
      <c r="D374" s="154"/>
      <c r="E374" s="111"/>
      <c r="F374" s="80">
        <f t="shared" si="15"/>
        <v>0</v>
      </c>
      <c r="G374" s="80">
        <f t="shared" si="16"/>
        <v>0</v>
      </c>
      <c r="H374" s="80">
        <f t="shared" si="17"/>
        <v>0</v>
      </c>
      <c r="I374" s="33"/>
    </row>
    <row r="375" spans="1:9">
      <c r="A375" s="5"/>
      <c r="B375" s="5"/>
      <c r="C375" s="153"/>
      <c r="D375" s="154"/>
      <c r="E375" s="111"/>
      <c r="F375" s="80">
        <f t="shared" si="15"/>
        <v>0</v>
      </c>
      <c r="G375" s="80">
        <f t="shared" si="16"/>
        <v>0</v>
      </c>
      <c r="H375" s="80">
        <f t="shared" si="17"/>
        <v>0</v>
      </c>
      <c r="I375" s="33"/>
    </row>
    <row r="376" spans="1:9">
      <c r="A376" s="5"/>
      <c r="B376" s="5"/>
      <c r="C376" s="153"/>
      <c r="D376" s="154"/>
      <c r="E376" s="111"/>
      <c r="F376" s="80">
        <f t="shared" si="15"/>
        <v>0</v>
      </c>
      <c r="G376" s="80">
        <f t="shared" si="16"/>
        <v>0</v>
      </c>
      <c r="H376" s="80">
        <f t="shared" si="17"/>
        <v>0</v>
      </c>
      <c r="I376" s="33"/>
    </row>
    <row r="377" spans="1:9">
      <c r="A377" s="5"/>
      <c r="B377" s="5"/>
      <c r="C377" s="153"/>
      <c r="D377" s="154"/>
      <c r="E377" s="111"/>
      <c r="F377" s="80">
        <f t="shared" si="15"/>
        <v>0</v>
      </c>
      <c r="G377" s="80">
        <f t="shared" si="16"/>
        <v>0</v>
      </c>
      <c r="H377" s="80">
        <f t="shared" si="17"/>
        <v>0</v>
      </c>
      <c r="I377" s="33"/>
    </row>
    <row r="378" spans="1:9">
      <c r="A378" s="5"/>
      <c r="B378" s="5"/>
      <c r="C378" s="153"/>
      <c r="D378" s="154"/>
      <c r="E378" s="111"/>
      <c r="F378" s="80">
        <f t="shared" si="15"/>
        <v>0</v>
      </c>
      <c r="G378" s="80">
        <f t="shared" si="16"/>
        <v>0</v>
      </c>
      <c r="H378" s="80">
        <f t="shared" si="17"/>
        <v>0</v>
      </c>
      <c r="I378" s="33"/>
    </row>
    <row r="379" spans="1:9">
      <c r="A379" s="5"/>
      <c r="B379" s="5"/>
      <c r="C379" s="153"/>
      <c r="D379" s="154"/>
      <c r="E379" s="111"/>
      <c r="F379" s="80">
        <f t="shared" si="15"/>
        <v>0</v>
      </c>
      <c r="G379" s="80">
        <f t="shared" si="16"/>
        <v>0</v>
      </c>
      <c r="H379" s="80">
        <f t="shared" si="17"/>
        <v>0</v>
      </c>
      <c r="I379" s="33"/>
    </row>
    <row r="380" spans="1:9">
      <c r="A380" s="5"/>
      <c r="B380" s="5"/>
      <c r="C380" s="153"/>
      <c r="D380" s="154"/>
      <c r="E380" s="111"/>
      <c r="F380" s="80">
        <f t="shared" si="15"/>
        <v>0</v>
      </c>
      <c r="G380" s="80">
        <f t="shared" si="16"/>
        <v>0</v>
      </c>
      <c r="H380" s="80">
        <f t="shared" si="17"/>
        <v>0</v>
      </c>
      <c r="I380" s="33"/>
    </row>
    <row r="381" spans="1:9">
      <c r="A381" s="5"/>
      <c r="B381" s="5"/>
      <c r="C381" s="153"/>
      <c r="D381" s="154"/>
      <c r="E381" s="111"/>
      <c r="F381" s="80">
        <f t="shared" si="15"/>
        <v>0</v>
      </c>
      <c r="G381" s="80">
        <f t="shared" si="16"/>
        <v>0</v>
      </c>
      <c r="H381" s="80">
        <f t="shared" si="17"/>
        <v>0</v>
      </c>
      <c r="I381" s="33"/>
    </row>
    <row r="382" spans="1:9">
      <c r="A382" s="5"/>
      <c r="B382" s="5"/>
      <c r="C382" s="153"/>
      <c r="D382" s="154"/>
      <c r="E382" s="111"/>
      <c r="F382" s="80">
        <f t="shared" si="15"/>
        <v>0</v>
      </c>
      <c r="G382" s="80">
        <f t="shared" si="16"/>
        <v>0</v>
      </c>
      <c r="H382" s="80">
        <f t="shared" si="17"/>
        <v>0</v>
      </c>
      <c r="I382" s="33"/>
    </row>
    <row r="383" spans="1:9">
      <c r="A383" s="5"/>
      <c r="B383" s="5"/>
      <c r="C383" s="153"/>
      <c r="D383" s="154"/>
      <c r="E383" s="111"/>
      <c r="F383" s="80">
        <f t="shared" si="15"/>
        <v>0</v>
      </c>
      <c r="G383" s="80">
        <f t="shared" si="16"/>
        <v>0</v>
      </c>
      <c r="H383" s="80">
        <f t="shared" si="17"/>
        <v>0</v>
      </c>
      <c r="I383" s="33"/>
    </row>
    <row r="384" spans="1:9">
      <c r="A384" s="5"/>
      <c r="B384" s="5"/>
      <c r="C384" s="153"/>
      <c r="D384" s="154"/>
      <c r="E384" s="111"/>
      <c r="F384" s="80">
        <f t="shared" si="15"/>
        <v>0</v>
      </c>
      <c r="G384" s="80">
        <f t="shared" si="16"/>
        <v>0</v>
      </c>
      <c r="H384" s="80">
        <f t="shared" si="17"/>
        <v>0</v>
      </c>
      <c r="I384" s="33"/>
    </row>
    <row r="385" spans="1:9">
      <c r="A385" s="5"/>
      <c r="B385" s="5"/>
      <c r="C385" s="153"/>
      <c r="D385" s="154"/>
      <c r="E385" s="111"/>
      <c r="F385" s="80">
        <f t="shared" si="15"/>
        <v>0</v>
      </c>
      <c r="G385" s="80">
        <f t="shared" si="16"/>
        <v>0</v>
      </c>
      <c r="H385" s="80">
        <f t="shared" si="17"/>
        <v>0</v>
      </c>
      <c r="I385" s="33"/>
    </row>
    <row r="386" spans="1:9">
      <c r="A386" s="5"/>
      <c r="B386" s="5"/>
      <c r="C386" s="153"/>
      <c r="D386" s="154"/>
      <c r="E386" s="111"/>
      <c r="F386" s="80">
        <f t="shared" si="15"/>
        <v>0</v>
      </c>
      <c r="G386" s="80">
        <f t="shared" si="16"/>
        <v>0</v>
      </c>
      <c r="H386" s="80">
        <f t="shared" si="17"/>
        <v>0</v>
      </c>
      <c r="I386" s="33"/>
    </row>
    <row r="387" spans="1:9">
      <c r="A387" s="5"/>
      <c r="B387" s="5"/>
      <c r="C387" s="153"/>
      <c r="D387" s="154"/>
      <c r="E387" s="111"/>
      <c r="F387" s="80">
        <f t="shared" si="15"/>
        <v>0</v>
      </c>
      <c r="G387" s="80">
        <f t="shared" si="16"/>
        <v>0</v>
      </c>
      <c r="H387" s="80">
        <f t="shared" si="17"/>
        <v>0</v>
      </c>
      <c r="I387" s="33"/>
    </row>
    <row r="388" spans="1:9">
      <c r="A388" s="5"/>
      <c r="B388" s="5"/>
      <c r="C388" s="153"/>
      <c r="D388" s="154"/>
      <c r="E388" s="111"/>
      <c r="F388" s="80">
        <f t="shared" si="15"/>
        <v>0</v>
      </c>
      <c r="G388" s="80">
        <f t="shared" si="16"/>
        <v>0</v>
      </c>
      <c r="H388" s="80">
        <f t="shared" si="17"/>
        <v>0</v>
      </c>
      <c r="I388" s="33"/>
    </row>
    <row r="389" spans="1:9">
      <c r="A389" s="5"/>
      <c r="B389" s="5"/>
      <c r="C389" s="153"/>
      <c r="D389" s="154"/>
      <c r="E389" s="111"/>
      <c r="F389" s="80">
        <f t="shared" si="15"/>
        <v>0</v>
      </c>
      <c r="G389" s="80">
        <f t="shared" si="16"/>
        <v>0</v>
      </c>
      <c r="H389" s="80">
        <f t="shared" si="17"/>
        <v>0</v>
      </c>
      <c r="I389" s="33"/>
    </row>
    <row r="390" spans="1:9">
      <c r="A390" s="5"/>
      <c r="B390" s="5"/>
      <c r="C390" s="153"/>
      <c r="D390" s="154"/>
      <c r="E390" s="111"/>
      <c r="F390" s="80">
        <f t="shared" si="15"/>
        <v>0</v>
      </c>
      <c r="G390" s="80">
        <f t="shared" si="16"/>
        <v>0</v>
      </c>
      <c r="H390" s="80">
        <f t="shared" si="17"/>
        <v>0</v>
      </c>
      <c r="I390" s="33"/>
    </row>
    <row r="391" spans="1:9">
      <c r="A391" s="5"/>
      <c r="B391" s="5"/>
      <c r="C391" s="153"/>
      <c r="D391" s="154"/>
      <c r="E391" s="111"/>
      <c r="F391" s="80">
        <f t="shared" si="15"/>
        <v>0</v>
      </c>
      <c r="G391" s="80">
        <f t="shared" si="16"/>
        <v>0</v>
      </c>
      <c r="H391" s="80">
        <f t="shared" si="17"/>
        <v>0</v>
      </c>
      <c r="I391" s="33"/>
    </row>
    <row r="392" spans="1:9">
      <c r="A392" s="5"/>
      <c r="B392" s="5"/>
      <c r="C392" s="153"/>
      <c r="D392" s="154"/>
      <c r="E392" s="111"/>
      <c r="F392" s="80">
        <f t="shared" si="15"/>
        <v>0</v>
      </c>
      <c r="G392" s="80">
        <f t="shared" si="16"/>
        <v>0</v>
      </c>
      <c r="H392" s="80">
        <f t="shared" si="17"/>
        <v>0</v>
      </c>
      <c r="I392" s="33"/>
    </row>
    <row r="393" spans="1:9">
      <c r="A393" s="5"/>
      <c r="B393" s="5"/>
      <c r="C393" s="153"/>
      <c r="D393" s="154"/>
      <c r="E393" s="111"/>
      <c r="F393" s="80">
        <f t="shared" si="15"/>
        <v>0</v>
      </c>
      <c r="G393" s="80">
        <f t="shared" si="16"/>
        <v>0</v>
      </c>
      <c r="H393" s="80">
        <f t="shared" si="17"/>
        <v>0</v>
      </c>
      <c r="I393" s="33"/>
    </row>
    <row r="394" spans="1:9">
      <c r="A394" s="5"/>
      <c r="B394" s="5"/>
      <c r="C394" s="153"/>
      <c r="D394" s="154"/>
      <c r="E394" s="111"/>
      <c r="F394" s="80">
        <f t="shared" si="15"/>
        <v>0</v>
      </c>
      <c r="G394" s="80">
        <f t="shared" si="16"/>
        <v>0</v>
      </c>
      <c r="H394" s="80">
        <f t="shared" si="17"/>
        <v>0</v>
      </c>
      <c r="I394" s="33"/>
    </row>
    <row r="395" spans="1:9">
      <c r="A395" s="5"/>
      <c r="B395" s="5"/>
      <c r="C395" s="153"/>
      <c r="D395" s="154"/>
      <c r="E395" s="111"/>
      <c r="F395" s="80">
        <f t="shared" si="15"/>
        <v>0</v>
      </c>
      <c r="G395" s="80">
        <f t="shared" si="16"/>
        <v>0</v>
      </c>
      <c r="H395" s="80">
        <f t="shared" si="17"/>
        <v>0</v>
      </c>
      <c r="I395" s="33"/>
    </row>
    <row r="396" spans="1:9">
      <c r="A396" s="5"/>
      <c r="B396" s="5"/>
      <c r="C396" s="153"/>
      <c r="D396" s="154"/>
      <c r="E396" s="111"/>
      <c r="F396" s="80">
        <f t="shared" si="15"/>
        <v>0</v>
      </c>
      <c r="G396" s="80">
        <f t="shared" si="16"/>
        <v>0</v>
      </c>
      <c r="H396" s="80">
        <f t="shared" si="17"/>
        <v>0</v>
      </c>
      <c r="I396" s="33"/>
    </row>
    <row r="397" spans="1:9">
      <c r="A397" s="5"/>
      <c r="B397" s="5"/>
      <c r="C397" s="153"/>
      <c r="D397" s="154"/>
      <c r="E397" s="111"/>
      <c r="F397" s="80">
        <f t="shared" si="15"/>
        <v>0</v>
      </c>
      <c r="G397" s="80">
        <f t="shared" si="16"/>
        <v>0</v>
      </c>
      <c r="H397" s="80">
        <f t="shared" si="17"/>
        <v>0</v>
      </c>
      <c r="I397" s="33"/>
    </row>
    <row r="398" spans="1:9">
      <c r="A398" s="5"/>
      <c r="B398" s="5"/>
      <c r="C398" s="153"/>
      <c r="D398" s="154"/>
      <c r="E398" s="111"/>
      <c r="F398" s="80">
        <f t="shared" si="15"/>
        <v>0</v>
      </c>
      <c r="G398" s="80">
        <f t="shared" si="16"/>
        <v>0</v>
      </c>
      <c r="H398" s="80">
        <f t="shared" si="17"/>
        <v>0</v>
      </c>
      <c r="I398" s="33"/>
    </row>
    <row r="399" spans="1:9">
      <c r="A399" s="5"/>
      <c r="B399" s="5"/>
      <c r="C399" s="153"/>
      <c r="D399" s="154"/>
      <c r="E399" s="111"/>
      <c r="F399" s="80">
        <f t="shared" ref="F399:F462" si="18">IF(G$11="JA",$D$9*E399,(D$9+D$11)*E399)</f>
        <v>0</v>
      </c>
      <c r="G399" s="80">
        <f t="shared" ref="G399:G462" si="19">IF(G$11="JA",D$11*E399,"")</f>
        <v>0</v>
      </c>
      <c r="H399" s="80">
        <f t="shared" ref="H399:H462" si="20">IF(G$11="JA",F399+G399,"")</f>
        <v>0</v>
      </c>
      <c r="I399" s="33"/>
    </row>
    <row r="400" spans="1:9">
      <c r="A400" s="5"/>
      <c r="B400" s="5"/>
      <c r="C400" s="153"/>
      <c r="D400" s="154"/>
      <c r="E400" s="111"/>
      <c r="F400" s="80">
        <f t="shared" si="18"/>
        <v>0</v>
      </c>
      <c r="G400" s="80">
        <f t="shared" si="19"/>
        <v>0</v>
      </c>
      <c r="H400" s="80">
        <f t="shared" si="20"/>
        <v>0</v>
      </c>
      <c r="I400" s="33"/>
    </row>
    <row r="401" spans="1:9">
      <c r="A401" s="5"/>
      <c r="B401" s="5"/>
      <c r="C401" s="153"/>
      <c r="D401" s="154"/>
      <c r="E401" s="111"/>
      <c r="F401" s="80">
        <f t="shared" si="18"/>
        <v>0</v>
      </c>
      <c r="G401" s="80">
        <f t="shared" si="19"/>
        <v>0</v>
      </c>
      <c r="H401" s="80">
        <f t="shared" si="20"/>
        <v>0</v>
      </c>
      <c r="I401" s="33"/>
    </row>
    <row r="402" spans="1:9">
      <c r="A402" s="5"/>
      <c r="B402" s="5"/>
      <c r="C402" s="153"/>
      <c r="D402" s="154"/>
      <c r="E402" s="111"/>
      <c r="F402" s="80">
        <f t="shared" si="18"/>
        <v>0</v>
      </c>
      <c r="G402" s="80">
        <f t="shared" si="19"/>
        <v>0</v>
      </c>
      <c r="H402" s="80">
        <f t="shared" si="20"/>
        <v>0</v>
      </c>
      <c r="I402" s="33"/>
    </row>
    <row r="403" spans="1:9">
      <c r="A403" s="5"/>
      <c r="B403" s="5"/>
      <c r="C403" s="153"/>
      <c r="D403" s="154"/>
      <c r="E403" s="111"/>
      <c r="F403" s="80">
        <f t="shared" si="18"/>
        <v>0</v>
      </c>
      <c r="G403" s="80">
        <f t="shared" si="19"/>
        <v>0</v>
      </c>
      <c r="H403" s="80">
        <f t="shared" si="20"/>
        <v>0</v>
      </c>
      <c r="I403" s="33"/>
    </row>
    <row r="404" spans="1:9">
      <c r="A404" s="5"/>
      <c r="B404" s="5"/>
      <c r="C404" s="153"/>
      <c r="D404" s="154"/>
      <c r="E404" s="111"/>
      <c r="F404" s="80">
        <f t="shared" si="18"/>
        <v>0</v>
      </c>
      <c r="G404" s="80">
        <f t="shared" si="19"/>
        <v>0</v>
      </c>
      <c r="H404" s="80">
        <f t="shared" si="20"/>
        <v>0</v>
      </c>
      <c r="I404" s="33"/>
    </row>
    <row r="405" spans="1:9">
      <c r="A405" s="5"/>
      <c r="B405" s="5"/>
      <c r="C405" s="153"/>
      <c r="D405" s="154"/>
      <c r="E405" s="111"/>
      <c r="F405" s="80">
        <f t="shared" si="18"/>
        <v>0</v>
      </c>
      <c r="G405" s="80">
        <f t="shared" si="19"/>
        <v>0</v>
      </c>
      <c r="H405" s="80">
        <f t="shared" si="20"/>
        <v>0</v>
      </c>
      <c r="I405" s="33"/>
    </row>
    <row r="406" spans="1:9">
      <c r="A406" s="5"/>
      <c r="B406" s="5"/>
      <c r="C406" s="153"/>
      <c r="D406" s="154"/>
      <c r="E406" s="111"/>
      <c r="F406" s="80">
        <f t="shared" si="18"/>
        <v>0</v>
      </c>
      <c r="G406" s="80">
        <f t="shared" si="19"/>
        <v>0</v>
      </c>
      <c r="H406" s="80">
        <f t="shared" si="20"/>
        <v>0</v>
      </c>
      <c r="I406" s="33"/>
    </row>
    <row r="407" spans="1:9">
      <c r="A407" s="5"/>
      <c r="B407" s="5"/>
      <c r="C407" s="153"/>
      <c r="D407" s="154"/>
      <c r="E407" s="111"/>
      <c r="F407" s="80">
        <f t="shared" si="18"/>
        <v>0</v>
      </c>
      <c r="G407" s="80">
        <f t="shared" si="19"/>
        <v>0</v>
      </c>
      <c r="H407" s="80">
        <f t="shared" si="20"/>
        <v>0</v>
      </c>
      <c r="I407" s="33"/>
    </row>
    <row r="408" spans="1:9">
      <c r="A408" s="5"/>
      <c r="B408" s="5"/>
      <c r="C408" s="153"/>
      <c r="D408" s="154"/>
      <c r="E408" s="111"/>
      <c r="F408" s="80">
        <f t="shared" si="18"/>
        <v>0</v>
      </c>
      <c r="G408" s="80">
        <f t="shared" si="19"/>
        <v>0</v>
      </c>
      <c r="H408" s="80">
        <f t="shared" si="20"/>
        <v>0</v>
      </c>
      <c r="I408" s="33"/>
    </row>
    <row r="409" spans="1:9">
      <c r="A409" s="5"/>
      <c r="B409" s="5"/>
      <c r="C409" s="153"/>
      <c r="D409" s="154"/>
      <c r="E409" s="111"/>
      <c r="F409" s="80">
        <f t="shared" si="18"/>
        <v>0</v>
      </c>
      <c r="G409" s="80">
        <f t="shared" si="19"/>
        <v>0</v>
      </c>
      <c r="H409" s="80">
        <f t="shared" si="20"/>
        <v>0</v>
      </c>
      <c r="I409" s="33"/>
    </row>
    <row r="410" spans="1:9">
      <c r="A410" s="5"/>
      <c r="B410" s="5"/>
      <c r="C410" s="153"/>
      <c r="D410" s="154"/>
      <c r="E410" s="111"/>
      <c r="F410" s="80">
        <f t="shared" si="18"/>
        <v>0</v>
      </c>
      <c r="G410" s="80">
        <f t="shared" si="19"/>
        <v>0</v>
      </c>
      <c r="H410" s="80">
        <f t="shared" si="20"/>
        <v>0</v>
      </c>
      <c r="I410" s="33"/>
    </row>
    <row r="411" spans="1:9">
      <c r="A411" s="5"/>
      <c r="B411" s="5"/>
      <c r="C411" s="153"/>
      <c r="D411" s="154"/>
      <c r="E411" s="111"/>
      <c r="F411" s="80">
        <f t="shared" si="18"/>
        <v>0</v>
      </c>
      <c r="G411" s="80">
        <f t="shared" si="19"/>
        <v>0</v>
      </c>
      <c r="H411" s="80">
        <f t="shared" si="20"/>
        <v>0</v>
      </c>
      <c r="I411" s="33"/>
    </row>
    <row r="412" spans="1:9">
      <c r="A412" s="5"/>
      <c r="B412" s="5"/>
      <c r="C412" s="153"/>
      <c r="D412" s="154"/>
      <c r="E412" s="111"/>
      <c r="F412" s="80">
        <f t="shared" si="18"/>
        <v>0</v>
      </c>
      <c r="G412" s="80">
        <f t="shared" si="19"/>
        <v>0</v>
      </c>
      <c r="H412" s="80">
        <f t="shared" si="20"/>
        <v>0</v>
      </c>
      <c r="I412" s="33"/>
    </row>
    <row r="413" spans="1:9">
      <c r="A413" s="5"/>
      <c r="B413" s="5"/>
      <c r="C413" s="153"/>
      <c r="D413" s="154"/>
      <c r="E413" s="111"/>
      <c r="F413" s="80">
        <f t="shared" si="18"/>
        <v>0</v>
      </c>
      <c r="G413" s="80">
        <f t="shared" si="19"/>
        <v>0</v>
      </c>
      <c r="H413" s="80">
        <f t="shared" si="20"/>
        <v>0</v>
      </c>
      <c r="I413" s="33"/>
    </row>
    <row r="414" spans="1:9">
      <c r="A414" s="5"/>
      <c r="B414" s="5"/>
      <c r="C414" s="153"/>
      <c r="D414" s="154"/>
      <c r="E414" s="111"/>
      <c r="F414" s="80">
        <f t="shared" si="18"/>
        <v>0</v>
      </c>
      <c r="G414" s="80">
        <f t="shared" si="19"/>
        <v>0</v>
      </c>
      <c r="H414" s="80">
        <f t="shared" si="20"/>
        <v>0</v>
      </c>
      <c r="I414" s="33"/>
    </row>
    <row r="415" spans="1:9">
      <c r="A415" s="5"/>
      <c r="B415" s="5"/>
      <c r="C415" s="153"/>
      <c r="D415" s="154"/>
      <c r="E415" s="111"/>
      <c r="F415" s="80">
        <f t="shared" si="18"/>
        <v>0</v>
      </c>
      <c r="G415" s="80">
        <f t="shared" si="19"/>
        <v>0</v>
      </c>
      <c r="H415" s="80">
        <f t="shared" si="20"/>
        <v>0</v>
      </c>
      <c r="I415" s="33"/>
    </row>
    <row r="416" spans="1:9">
      <c r="A416" s="5"/>
      <c r="B416" s="5"/>
      <c r="C416" s="153"/>
      <c r="D416" s="154"/>
      <c r="E416" s="111"/>
      <c r="F416" s="80">
        <f t="shared" si="18"/>
        <v>0</v>
      </c>
      <c r="G416" s="80">
        <f t="shared" si="19"/>
        <v>0</v>
      </c>
      <c r="H416" s="80">
        <f t="shared" si="20"/>
        <v>0</v>
      </c>
      <c r="I416" s="33"/>
    </row>
    <row r="417" spans="1:9">
      <c r="A417" s="5"/>
      <c r="B417" s="5"/>
      <c r="C417" s="153"/>
      <c r="D417" s="154"/>
      <c r="E417" s="111"/>
      <c r="F417" s="80">
        <f t="shared" si="18"/>
        <v>0</v>
      </c>
      <c r="G417" s="80">
        <f t="shared" si="19"/>
        <v>0</v>
      </c>
      <c r="H417" s="80">
        <f t="shared" si="20"/>
        <v>0</v>
      </c>
      <c r="I417" s="33"/>
    </row>
    <row r="418" spans="1:9">
      <c r="A418" s="5"/>
      <c r="B418" s="5"/>
      <c r="C418" s="153"/>
      <c r="D418" s="154"/>
      <c r="E418" s="111"/>
      <c r="F418" s="80">
        <f t="shared" si="18"/>
        <v>0</v>
      </c>
      <c r="G418" s="80">
        <f t="shared" si="19"/>
        <v>0</v>
      </c>
      <c r="H418" s="80">
        <f t="shared" si="20"/>
        <v>0</v>
      </c>
      <c r="I418" s="33"/>
    </row>
    <row r="419" spans="1:9">
      <c r="A419" s="5"/>
      <c r="B419" s="5"/>
      <c r="C419" s="153"/>
      <c r="D419" s="154"/>
      <c r="E419" s="111"/>
      <c r="F419" s="80">
        <f t="shared" si="18"/>
        <v>0</v>
      </c>
      <c r="G419" s="80">
        <f t="shared" si="19"/>
        <v>0</v>
      </c>
      <c r="H419" s="80">
        <f t="shared" si="20"/>
        <v>0</v>
      </c>
      <c r="I419" s="33"/>
    </row>
    <row r="420" spans="1:9">
      <c r="A420" s="5"/>
      <c r="B420" s="5"/>
      <c r="C420" s="153"/>
      <c r="D420" s="154"/>
      <c r="E420" s="111"/>
      <c r="F420" s="80">
        <f t="shared" si="18"/>
        <v>0</v>
      </c>
      <c r="G420" s="80">
        <f t="shared" si="19"/>
        <v>0</v>
      </c>
      <c r="H420" s="80">
        <f t="shared" si="20"/>
        <v>0</v>
      </c>
      <c r="I420" s="33"/>
    </row>
    <row r="421" spans="1:9">
      <c r="A421" s="5"/>
      <c r="B421" s="5"/>
      <c r="C421" s="153"/>
      <c r="D421" s="154"/>
      <c r="E421" s="111"/>
      <c r="F421" s="80">
        <f t="shared" si="18"/>
        <v>0</v>
      </c>
      <c r="G421" s="80">
        <f t="shared" si="19"/>
        <v>0</v>
      </c>
      <c r="H421" s="80">
        <f t="shared" si="20"/>
        <v>0</v>
      </c>
      <c r="I421" s="33"/>
    </row>
    <row r="422" spans="1:9">
      <c r="A422" s="5"/>
      <c r="B422" s="5"/>
      <c r="C422" s="153"/>
      <c r="D422" s="154"/>
      <c r="E422" s="111"/>
      <c r="F422" s="80">
        <f t="shared" si="18"/>
        <v>0</v>
      </c>
      <c r="G422" s="80">
        <f t="shared" si="19"/>
        <v>0</v>
      </c>
      <c r="H422" s="80">
        <f t="shared" si="20"/>
        <v>0</v>
      </c>
      <c r="I422" s="33"/>
    </row>
    <row r="423" spans="1:9">
      <c r="A423" s="5"/>
      <c r="B423" s="5"/>
      <c r="C423" s="153"/>
      <c r="D423" s="154"/>
      <c r="E423" s="111"/>
      <c r="F423" s="80">
        <f t="shared" si="18"/>
        <v>0</v>
      </c>
      <c r="G423" s="80">
        <f t="shared" si="19"/>
        <v>0</v>
      </c>
      <c r="H423" s="80">
        <f t="shared" si="20"/>
        <v>0</v>
      </c>
      <c r="I423" s="33"/>
    </row>
    <row r="424" spans="1:9">
      <c r="A424" s="5"/>
      <c r="B424" s="5"/>
      <c r="C424" s="153"/>
      <c r="D424" s="154"/>
      <c r="E424" s="111"/>
      <c r="F424" s="80">
        <f t="shared" si="18"/>
        <v>0</v>
      </c>
      <c r="G424" s="80">
        <f t="shared" si="19"/>
        <v>0</v>
      </c>
      <c r="H424" s="80">
        <f t="shared" si="20"/>
        <v>0</v>
      </c>
      <c r="I424" s="33"/>
    </row>
    <row r="425" spans="1:9">
      <c r="A425" s="5"/>
      <c r="B425" s="5"/>
      <c r="C425" s="153"/>
      <c r="D425" s="154"/>
      <c r="E425" s="111"/>
      <c r="F425" s="80">
        <f t="shared" si="18"/>
        <v>0</v>
      </c>
      <c r="G425" s="80">
        <f t="shared" si="19"/>
        <v>0</v>
      </c>
      <c r="H425" s="80">
        <f t="shared" si="20"/>
        <v>0</v>
      </c>
      <c r="I425" s="33"/>
    </row>
    <row r="426" spans="1:9">
      <c r="A426" s="5"/>
      <c r="B426" s="5"/>
      <c r="C426" s="153"/>
      <c r="D426" s="154"/>
      <c r="E426" s="111"/>
      <c r="F426" s="80">
        <f t="shared" si="18"/>
        <v>0</v>
      </c>
      <c r="G426" s="80">
        <f t="shared" si="19"/>
        <v>0</v>
      </c>
      <c r="H426" s="80">
        <f t="shared" si="20"/>
        <v>0</v>
      </c>
      <c r="I426" s="33"/>
    </row>
    <row r="427" spans="1:9">
      <c r="A427" s="5"/>
      <c r="B427" s="5"/>
      <c r="C427" s="153"/>
      <c r="D427" s="154"/>
      <c r="E427" s="111"/>
      <c r="F427" s="80">
        <f t="shared" si="18"/>
        <v>0</v>
      </c>
      <c r="G427" s="80">
        <f t="shared" si="19"/>
        <v>0</v>
      </c>
      <c r="H427" s="80">
        <f t="shared" si="20"/>
        <v>0</v>
      </c>
      <c r="I427" s="33"/>
    </row>
    <row r="428" spans="1:9">
      <c r="A428" s="5"/>
      <c r="B428" s="5"/>
      <c r="C428" s="153"/>
      <c r="D428" s="154"/>
      <c r="E428" s="111"/>
      <c r="F428" s="80">
        <f t="shared" si="18"/>
        <v>0</v>
      </c>
      <c r="G428" s="80">
        <f t="shared" si="19"/>
        <v>0</v>
      </c>
      <c r="H428" s="80">
        <f t="shared" si="20"/>
        <v>0</v>
      </c>
      <c r="I428" s="33"/>
    </row>
    <row r="429" spans="1:9">
      <c r="A429" s="5"/>
      <c r="B429" s="5"/>
      <c r="C429" s="153"/>
      <c r="D429" s="154"/>
      <c r="E429" s="111"/>
      <c r="F429" s="80">
        <f t="shared" si="18"/>
        <v>0</v>
      </c>
      <c r="G429" s="80">
        <f t="shared" si="19"/>
        <v>0</v>
      </c>
      <c r="H429" s="80">
        <f t="shared" si="20"/>
        <v>0</v>
      </c>
      <c r="I429" s="33"/>
    </row>
    <row r="430" spans="1:9">
      <c r="A430" s="5"/>
      <c r="B430" s="5"/>
      <c r="C430" s="153"/>
      <c r="D430" s="154"/>
      <c r="E430" s="111"/>
      <c r="F430" s="80">
        <f t="shared" si="18"/>
        <v>0</v>
      </c>
      <c r="G430" s="80">
        <f t="shared" si="19"/>
        <v>0</v>
      </c>
      <c r="H430" s="80">
        <f t="shared" si="20"/>
        <v>0</v>
      </c>
      <c r="I430" s="33"/>
    </row>
    <row r="431" spans="1:9">
      <c r="A431" s="5"/>
      <c r="B431" s="5"/>
      <c r="C431" s="153"/>
      <c r="D431" s="154"/>
      <c r="E431" s="111"/>
      <c r="F431" s="80">
        <f t="shared" si="18"/>
        <v>0</v>
      </c>
      <c r="G431" s="80">
        <f t="shared" si="19"/>
        <v>0</v>
      </c>
      <c r="H431" s="80">
        <f t="shared" si="20"/>
        <v>0</v>
      </c>
      <c r="I431" s="33"/>
    </row>
    <row r="432" spans="1:9">
      <c r="A432" s="5"/>
      <c r="B432" s="5"/>
      <c r="C432" s="153"/>
      <c r="D432" s="154"/>
      <c r="E432" s="111"/>
      <c r="F432" s="80">
        <f t="shared" si="18"/>
        <v>0</v>
      </c>
      <c r="G432" s="80">
        <f t="shared" si="19"/>
        <v>0</v>
      </c>
      <c r="H432" s="80">
        <f t="shared" si="20"/>
        <v>0</v>
      </c>
      <c r="I432" s="33"/>
    </row>
    <row r="433" spans="1:9">
      <c r="A433" s="5"/>
      <c r="B433" s="5"/>
      <c r="C433" s="153"/>
      <c r="D433" s="154"/>
      <c r="E433" s="111"/>
      <c r="F433" s="80">
        <f t="shared" si="18"/>
        <v>0</v>
      </c>
      <c r="G433" s="80">
        <f t="shared" si="19"/>
        <v>0</v>
      </c>
      <c r="H433" s="80">
        <f t="shared" si="20"/>
        <v>0</v>
      </c>
      <c r="I433" s="33"/>
    </row>
    <row r="434" spans="1:9">
      <c r="A434" s="5"/>
      <c r="B434" s="5"/>
      <c r="C434" s="153"/>
      <c r="D434" s="154"/>
      <c r="E434" s="111"/>
      <c r="F434" s="80">
        <f t="shared" si="18"/>
        <v>0</v>
      </c>
      <c r="G434" s="80">
        <f t="shared" si="19"/>
        <v>0</v>
      </c>
      <c r="H434" s="80">
        <f t="shared" si="20"/>
        <v>0</v>
      </c>
      <c r="I434" s="33"/>
    </row>
    <row r="435" spans="1:9">
      <c r="A435" s="5"/>
      <c r="B435" s="5"/>
      <c r="C435" s="153"/>
      <c r="D435" s="154"/>
      <c r="E435" s="111"/>
      <c r="F435" s="80">
        <f t="shared" si="18"/>
        <v>0</v>
      </c>
      <c r="G435" s="80">
        <f t="shared" si="19"/>
        <v>0</v>
      </c>
      <c r="H435" s="80">
        <f t="shared" si="20"/>
        <v>0</v>
      </c>
      <c r="I435" s="33"/>
    </row>
    <row r="436" spans="1:9">
      <c r="A436" s="5"/>
      <c r="B436" s="5"/>
      <c r="C436" s="153"/>
      <c r="D436" s="154"/>
      <c r="E436" s="111"/>
      <c r="F436" s="80">
        <f t="shared" si="18"/>
        <v>0</v>
      </c>
      <c r="G436" s="80">
        <f t="shared" si="19"/>
        <v>0</v>
      </c>
      <c r="H436" s="80">
        <f t="shared" si="20"/>
        <v>0</v>
      </c>
      <c r="I436" s="33"/>
    </row>
    <row r="437" spans="1:9">
      <c r="A437" s="5"/>
      <c r="B437" s="5"/>
      <c r="C437" s="153"/>
      <c r="D437" s="154"/>
      <c r="E437" s="111"/>
      <c r="F437" s="80">
        <f t="shared" si="18"/>
        <v>0</v>
      </c>
      <c r="G437" s="80">
        <f t="shared" si="19"/>
        <v>0</v>
      </c>
      <c r="H437" s="80">
        <f t="shared" si="20"/>
        <v>0</v>
      </c>
      <c r="I437" s="33"/>
    </row>
    <row r="438" spans="1:9">
      <c r="A438" s="5"/>
      <c r="B438" s="5"/>
      <c r="C438" s="153"/>
      <c r="D438" s="154"/>
      <c r="E438" s="111"/>
      <c r="F438" s="80">
        <f t="shared" si="18"/>
        <v>0</v>
      </c>
      <c r="G438" s="80">
        <f t="shared" si="19"/>
        <v>0</v>
      </c>
      <c r="H438" s="80">
        <f t="shared" si="20"/>
        <v>0</v>
      </c>
      <c r="I438" s="33"/>
    </row>
    <row r="439" spans="1:9">
      <c r="A439" s="5"/>
      <c r="B439" s="5"/>
      <c r="C439" s="153"/>
      <c r="D439" s="154"/>
      <c r="E439" s="111"/>
      <c r="F439" s="80">
        <f t="shared" si="18"/>
        <v>0</v>
      </c>
      <c r="G439" s="80">
        <f t="shared" si="19"/>
        <v>0</v>
      </c>
      <c r="H439" s="80">
        <f t="shared" si="20"/>
        <v>0</v>
      </c>
      <c r="I439" s="33"/>
    </row>
    <row r="440" spans="1:9">
      <c r="A440" s="5"/>
      <c r="B440" s="5"/>
      <c r="C440" s="153"/>
      <c r="D440" s="154"/>
      <c r="E440" s="111"/>
      <c r="F440" s="80">
        <f t="shared" si="18"/>
        <v>0</v>
      </c>
      <c r="G440" s="80">
        <f t="shared" si="19"/>
        <v>0</v>
      </c>
      <c r="H440" s="80">
        <f t="shared" si="20"/>
        <v>0</v>
      </c>
      <c r="I440" s="33"/>
    </row>
    <row r="441" spans="1:9">
      <c r="A441" s="5"/>
      <c r="B441" s="5"/>
      <c r="C441" s="153"/>
      <c r="D441" s="154"/>
      <c r="E441" s="111"/>
      <c r="F441" s="80">
        <f t="shared" si="18"/>
        <v>0</v>
      </c>
      <c r="G441" s="80">
        <f t="shared" si="19"/>
        <v>0</v>
      </c>
      <c r="H441" s="80">
        <f t="shared" si="20"/>
        <v>0</v>
      </c>
      <c r="I441" s="33"/>
    </row>
    <row r="442" spans="1:9">
      <c r="A442" s="5"/>
      <c r="B442" s="5"/>
      <c r="C442" s="153"/>
      <c r="D442" s="154"/>
      <c r="E442" s="111"/>
      <c r="F442" s="80">
        <f t="shared" si="18"/>
        <v>0</v>
      </c>
      <c r="G442" s="80">
        <f t="shared" si="19"/>
        <v>0</v>
      </c>
      <c r="H442" s="80">
        <f t="shared" si="20"/>
        <v>0</v>
      </c>
      <c r="I442" s="33"/>
    </row>
    <row r="443" spans="1:9">
      <c r="A443" s="5"/>
      <c r="B443" s="5"/>
      <c r="C443" s="153"/>
      <c r="D443" s="154"/>
      <c r="E443" s="111"/>
      <c r="F443" s="80">
        <f t="shared" si="18"/>
        <v>0</v>
      </c>
      <c r="G443" s="80">
        <f t="shared" si="19"/>
        <v>0</v>
      </c>
      <c r="H443" s="80">
        <f t="shared" si="20"/>
        <v>0</v>
      </c>
      <c r="I443" s="33"/>
    </row>
    <row r="444" spans="1:9">
      <c r="A444" s="5"/>
      <c r="B444" s="5"/>
      <c r="C444" s="153"/>
      <c r="D444" s="154"/>
      <c r="E444" s="111"/>
      <c r="F444" s="80">
        <f t="shared" si="18"/>
        <v>0</v>
      </c>
      <c r="G444" s="80">
        <f t="shared" si="19"/>
        <v>0</v>
      </c>
      <c r="H444" s="80">
        <f t="shared" si="20"/>
        <v>0</v>
      </c>
      <c r="I444" s="33"/>
    </row>
    <row r="445" spans="1:9">
      <c r="A445" s="5"/>
      <c r="B445" s="5"/>
      <c r="C445" s="153"/>
      <c r="D445" s="154"/>
      <c r="E445" s="111"/>
      <c r="F445" s="80">
        <f t="shared" si="18"/>
        <v>0</v>
      </c>
      <c r="G445" s="80">
        <f t="shared" si="19"/>
        <v>0</v>
      </c>
      <c r="H445" s="80">
        <f t="shared" si="20"/>
        <v>0</v>
      </c>
      <c r="I445" s="33"/>
    </row>
    <row r="446" spans="1:9">
      <c r="A446" s="5"/>
      <c r="B446" s="5"/>
      <c r="C446" s="153"/>
      <c r="D446" s="154"/>
      <c r="E446" s="111"/>
      <c r="F446" s="80">
        <f t="shared" si="18"/>
        <v>0</v>
      </c>
      <c r="G446" s="80">
        <f t="shared" si="19"/>
        <v>0</v>
      </c>
      <c r="H446" s="80">
        <f t="shared" si="20"/>
        <v>0</v>
      </c>
      <c r="I446" s="33"/>
    </row>
    <row r="447" spans="1:9">
      <c r="A447" s="5"/>
      <c r="B447" s="5"/>
      <c r="C447" s="153"/>
      <c r="D447" s="154"/>
      <c r="E447" s="111"/>
      <c r="F447" s="80">
        <f t="shared" si="18"/>
        <v>0</v>
      </c>
      <c r="G447" s="80">
        <f t="shared" si="19"/>
        <v>0</v>
      </c>
      <c r="H447" s="80">
        <f t="shared" si="20"/>
        <v>0</v>
      </c>
      <c r="I447" s="33"/>
    </row>
    <row r="448" spans="1:9">
      <c r="A448" s="5"/>
      <c r="B448" s="5"/>
      <c r="C448" s="153"/>
      <c r="D448" s="154"/>
      <c r="E448" s="111"/>
      <c r="F448" s="80">
        <f t="shared" si="18"/>
        <v>0</v>
      </c>
      <c r="G448" s="80">
        <f t="shared" si="19"/>
        <v>0</v>
      </c>
      <c r="H448" s="80">
        <f t="shared" si="20"/>
        <v>0</v>
      </c>
      <c r="I448" s="33"/>
    </row>
    <row r="449" spans="1:9">
      <c r="A449" s="5"/>
      <c r="B449" s="5"/>
      <c r="C449" s="153"/>
      <c r="D449" s="154"/>
      <c r="E449" s="111"/>
      <c r="F449" s="80">
        <f t="shared" si="18"/>
        <v>0</v>
      </c>
      <c r="G449" s="80">
        <f t="shared" si="19"/>
        <v>0</v>
      </c>
      <c r="H449" s="80">
        <f t="shared" si="20"/>
        <v>0</v>
      </c>
      <c r="I449" s="33"/>
    </row>
    <row r="450" spans="1:9">
      <c r="A450" s="5"/>
      <c r="B450" s="5"/>
      <c r="C450" s="153"/>
      <c r="D450" s="154"/>
      <c r="E450" s="111"/>
      <c r="F450" s="80">
        <f t="shared" si="18"/>
        <v>0</v>
      </c>
      <c r="G450" s="80">
        <f t="shared" si="19"/>
        <v>0</v>
      </c>
      <c r="H450" s="80">
        <f t="shared" si="20"/>
        <v>0</v>
      </c>
      <c r="I450" s="33"/>
    </row>
    <row r="451" spans="1:9">
      <c r="A451" s="5"/>
      <c r="B451" s="5"/>
      <c r="C451" s="153"/>
      <c r="D451" s="154"/>
      <c r="E451" s="111"/>
      <c r="F451" s="80">
        <f t="shared" si="18"/>
        <v>0</v>
      </c>
      <c r="G451" s="80">
        <f t="shared" si="19"/>
        <v>0</v>
      </c>
      <c r="H451" s="80">
        <f t="shared" si="20"/>
        <v>0</v>
      </c>
      <c r="I451" s="33"/>
    </row>
    <row r="452" spans="1:9">
      <c r="A452" s="5"/>
      <c r="B452" s="5"/>
      <c r="C452" s="153"/>
      <c r="D452" s="154"/>
      <c r="E452" s="111"/>
      <c r="F452" s="80">
        <f t="shared" si="18"/>
        <v>0</v>
      </c>
      <c r="G452" s="80">
        <f t="shared" si="19"/>
        <v>0</v>
      </c>
      <c r="H452" s="80">
        <f t="shared" si="20"/>
        <v>0</v>
      </c>
      <c r="I452" s="33"/>
    </row>
    <row r="453" spans="1:9">
      <c r="A453" s="5"/>
      <c r="B453" s="5"/>
      <c r="C453" s="153"/>
      <c r="D453" s="154"/>
      <c r="E453" s="111"/>
      <c r="F453" s="80">
        <f t="shared" si="18"/>
        <v>0</v>
      </c>
      <c r="G453" s="80">
        <f t="shared" si="19"/>
        <v>0</v>
      </c>
      <c r="H453" s="80">
        <f t="shared" si="20"/>
        <v>0</v>
      </c>
      <c r="I453" s="33"/>
    </row>
    <row r="454" spans="1:9">
      <c r="A454" s="5"/>
      <c r="B454" s="5"/>
      <c r="C454" s="153"/>
      <c r="D454" s="154"/>
      <c r="E454" s="111"/>
      <c r="F454" s="80">
        <f t="shared" si="18"/>
        <v>0</v>
      </c>
      <c r="G454" s="80">
        <f t="shared" si="19"/>
        <v>0</v>
      </c>
      <c r="H454" s="80">
        <f t="shared" si="20"/>
        <v>0</v>
      </c>
      <c r="I454" s="33"/>
    </row>
    <row r="455" spans="1:9">
      <c r="A455" s="5"/>
      <c r="B455" s="5"/>
      <c r="C455" s="153"/>
      <c r="D455" s="154"/>
      <c r="E455" s="111"/>
      <c r="F455" s="80">
        <f t="shared" si="18"/>
        <v>0</v>
      </c>
      <c r="G455" s="80">
        <f t="shared" si="19"/>
        <v>0</v>
      </c>
      <c r="H455" s="80">
        <f t="shared" si="20"/>
        <v>0</v>
      </c>
      <c r="I455" s="33"/>
    </row>
    <row r="456" spans="1:9">
      <c r="A456" s="5"/>
      <c r="B456" s="5"/>
      <c r="C456" s="153"/>
      <c r="D456" s="154"/>
      <c r="E456" s="111"/>
      <c r="F456" s="80">
        <f t="shared" si="18"/>
        <v>0</v>
      </c>
      <c r="G456" s="80">
        <f t="shared" si="19"/>
        <v>0</v>
      </c>
      <c r="H456" s="80">
        <f t="shared" si="20"/>
        <v>0</v>
      </c>
      <c r="I456" s="33"/>
    </row>
    <row r="457" spans="1:9">
      <c r="A457" s="5"/>
      <c r="B457" s="5"/>
      <c r="C457" s="153"/>
      <c r="D457" s="154"/>
      <c r="E457" s="111"/>
      <c r="F457" s="80">
        <f t="shared" si="18"/>
        <v>0</v>
      </c>
      <c r="G457" s="80">
        <f t="shared" si="19"/>
        <v>0</v>
      </c>
      <c r="H457" s="80">
        <f t="shared" si="20"/>
        <v>0</v>
      </c>
      <c r="I457" s="33"/>
    </row>
    <row r="458" spans="1:9">
      <c r="A458" s="5"/>
      <c r="B458" s="5"/>
      <c r="C458" s="153"/>
      <c r="D458" s="154"/>
      <c r="E458" s="111"/>
      <c r="F458" s="80">
        <f t="shared" si="18"/>
        <v>0</v>
      </c>
      <c r="G458" s="80">
        <f t="shared" si="19"/>
        <v>0</v>
      </c>
      <c r="H458" s="80">
        <f t="shared" si="20"/>
        <v>0</v>
      </c>
      <c r="I458" s="33"/>
    </row>
    <row r="459" spans="1:9">
      <c r="A459" s="5"/>
      <c r="B459" s="5"/>
      <c r="C459" s="153"/>
      <c r="D459" s="154"/>
      <c r="E459" s="111"/>
      <c r="F459" s="80">
        <f t="shared" si="18"/>
        <v>0</v>
      </c>
      <c r="G459" s="80">
        <f t="shared" si="19"/>
        <v>0</v>
      </c>
      <c r="H459" s="80">
        <f t="shared" si="20"/>
        <v>0</v>
      </c>
      <c r="I459" s="33"/>
    </row>
    <row r="460" spans="1:9">
      <c r="A460" s="5"/>
      <c r="B460" s="5"/>
      <c r="C460" s="153"/>
      <c r="D460" s="154"/>
      <c r="E460" s="111"/>
      <c r="F460" s="80">
        <f t="shared" si="18"/>
        <v>0</v>
      </c>
      <c r="G460" s="80">
        <f t="shared" si="19"/>
        <v>0</v>
      </c>
      <c r="H460" s="80">
        <f t="shared" si="20"/>
        <v>0</v>
      </c>
      <c r="I460" s="33"/>
    </row>
    <row r="461" spans="1:9">
      <c r="A461" s="5"/>
      <c r="B461" s="5"/>
      <c r="C461" s="153"/>
      <c r="D461" s="154"/>
      <c r="E461" s="111"/>
      <c r="F461" s="80">
        <f t="shared" si="18"/>
        <v>0</v>
      </c>
      <c r="G461" s="80">
        <f t="shared" si="19"/>
        <v>0</v>
      </c>
      <c r="H461" s="80">
        <f t="shared" si="20"/>
        <v>0</v>
      </c>
      <c r="I461" s="33"/>
    </row>
    <row r="462" spans="1:9">
      <c r="A462" s="5"/>
      <c r="B462" s="5"/>
      <c r="C462" s="153"/>
      <c r="D462" s="154"/>
      <c r="E462" s="111"/>
      <c r="F462" s="80">
        <f t="shared" si="18"/>
        <v>0</v>
      </c>
      <c r="G462" s="80">
        <f t="shared" si="19"/>
        <v>0</v>
      </c>
      <c r="H462" s="80">
        <f t="shared" si="20"/>
        <v>0</v>
      </c>
      <c r="I462" s="33"/>
    </row>
    <row r="463" spans="1:9">
      <c r="A463" s="5"/>
      <c r="B463" s="5"/>
      <c r="C463" s="153"/>
      <c r="D463" s="154"/>
      <c r="E463" s="111"/>
      <c r="F463" s="80">
        <f t="shared" ref="F463:F526" si="21">IF(G$11="JA",$D$9*E463,(D$9+D$11)*E463)</f>
        <v>0</v>
      </c>
      <c r="G463" s="80">
        <f t="shared" ref="G463:G526" si="22">IF(G$11="JA",D$11*E463,"")</f>
        <v>0</v>
      </c>
      <c r="H463" s="80">
        <f t="shared" ref="H463:H526" si="23">IF(G$11="JA",F463+G463,"")</f>
        <v>0</v>
      </c>
      <c r="I463" s="33"/>
    </row>
    <row r="464" spans="1:9">
      <c r="A464" s="5"/>
      <c r="B464" s="5"/>
      <c r="C464" s="153"/>
      <c r="D464" s="154"/>
      <c r="E464" s="111"/>
      <c r="F464" s="80">
        <f t="shared" si="21"/>
        <v>0</v>
      </c>
      <c r="G464" s="80">
        <f t="shared" si="22"/>
        <v>0</v>
      </c>
      <c r="H464" s="80">
        <f t="shared" si="23"/>
        <v>0</v>
      </c>
      <c r="I464" s="33"/>
    </row>
    <row r="465" spans="1:9">
      <c r="A465" s="5"/>
      <c r="B465" s="5"/>
      <c r="C465" s="153"/>
      <c r="D465" s="154"/>
      <c r="E465" s="111"/>
      <c r="F465" s="80">
        <f t="shared" si="21"/>
        <v>0</v>
      </c>
      <c r="G465" s="80">
        <f t="shared" si="22"/>
        <v>0</v>
      </c>
      <c r="H465" s="80">
        <f t="shared" si="23"/>
        <v>0</v>
      </c>
      <c r="I465" s="33"/>
    </row>
    <row r="466" spans="1:9">
      <c r="A466" s="5"/>
      <c r="B466" s="5"/>
      <c r="C466" s="153"/>
      <c r="D466" s="154"/>
      <c r="E466" s="111"/>
      <c r="F466" s="80">
        <f t="shared" si="21"/>
        <v>0</v>
      </c>
      <c r="G466" s="80">
        <f t="shared" si="22"/>
        <v>0</v>
      </c>
      <c r="H466" s="80">
        <f t="shared" si="23"/>
        <v>0</v>
      </c>
      <c r="I466" s="33"/>
    </row>
    <row r="467" spans="1:9">
      <c r="A467" s="5"/>
      <c r="B467" s="5"/>
      <c r="C467" s="153"/>
      <c r="D467" s="154"/>
      <c r="E467" s="111"/>
      <c r="F467" s="80">
        <f t="shared" si="21"/>
        <v>0</v>
      </c>
      <c r="G467" s="80">
        <f t="shared" si="22"/>
        <v>0</v>
      </c>
      <c r="H467" s="80">
        <f t="shared" si="23"/>
        <v>0</v>
      </c>
      <c r="I467" s="33"/>
    </row>
    <row r="468" spans="1:9">
      <c r="A468" s="5"/>
      <c r="B468" s="5"/>
      <c r="C468" s="153"/>
      <c r="D468" s="154"/>
      <c r="E468" s="111"/>
      <c r="F468" s="80">
        <f t="shared" si="21"/>
        <v>0</v>
      </c>
      <c r="G468" s="80">
        <f t="shared" si="22"/>
        <v>0</v>
      </c>
      <c r="H468" s="80">
        <f t="shared" si="23"/>
        <v>0</v>
      </c>
      <c r="I468" s="33"/>
    </row>
    <row r="469" spans="1:9">
      <c r="A469" s="5"/>
      <c r="B469" s="5"/>
      <c r="C469" s="153"/>
      <c r="D469" s="154"/>
      <c r="E469" s="111"/>
      <c r="F469" s="80">
        <f t="shared" si="21"/>
        <v>0</v>
      </c>
      <c r="G469" s="80">
        <f t="shared" si="22"/>
        <v>0</v>
      </c>
      <c r="H469" s="80">
        <f t="shared" si="23"/>
        <v>0</v>
      </c>
      <c r="I469" s="33"/>
    </row>
    <row r="470" spans="1:9">
      <c r="A470" s="5"/>
      <c r="B470" s="5"/>
      <c r="C470" s="153"/>
      <c r="D470" s="154"/>
      <c r="E470" s="111"/>
      <c r="F470" s="80">
        <f t="shared" si="21"/>
        <v>0</v>
      </c>
      <c r="G470" s="80">
        <f t="shared" si="22"/>
        <v>0</v>
      </c>
      <c r="H470" s="80">
        <f t="shared" si="23"/>
        <v>0</v>
      </c>
      <c r="I470" s="33"/>
    </row>
    <row r="471" spans="1:9">
      <c r="A471" s="5"/>
      <c r="B471" s="5"/>
      <c r="C471" s="153"/>
      <c r="D471" s="154"/>
      <c r="E471" s="111"/>
      <c r="F471" s="80">
        <f t="shared" si="21"/>
        <v>0</v>
      </c>
      <c r="G471" s="80">
        <f t="shared" si="22"/>
        <v>0</v>
      </c>
      <c r="H471" s="80">
        <f t="shared" si="23"/>
        <v>0</v>
      </c>
      <c r="I471" s="33"/>
    </row>
    <row r="472" spans="1:9">
      <c r="A472" s="5"/>
      <c r="B472" s="5"/>
      <c r="C472" s="153"/>
      <c r="D472" s="154"/>
      <c r="E472" s="111"/>
      <c r="F472" s="80">
        <f t="shared" si="21"/>
        <v>0</v>
      </c>
      <c r="G472" s="80">
        <f t="shared" si="22"/>
        <v>0</v>
      </c>
      <c r="H472" s="80">
        <f t="shared" si="23"/>
        <v>0</v>
      </c>
      <c r="I472" s="33"/>
    </row>
    <row r="473" spans="1:9">
      <c r="A473" s="5"/>
      <c r="B473" s="5"/>
      <c r="C473" s="153"/>
      <c r="D473" s="154"/>
      <c r="E473" s="111"/>
      <c r="F473" s="80">
        <f t="shared" si="21"/>
        <v>0</v>
      </c>
      <c r="G473" s="80">
        <f t="shared" si="22"/>
        <v>0</v>
      </c>
      <c r="H473" s="80">
        <f t="shared" si="23"/>
        <v>0</v>
      </c>
      <c r="I473" s="33"/>
    </row>
    <row r="474" spans="1:9">
      <c r="A474" s="5"/>
      <c r="B474" s="5"/>
      <c r="C474" s="153"/>
      <c r="D474" s="154"/>
      <c r="E474" s="111"/>
      <c r="F474" s="80">
        <f t="shared" si="21"/>
        <v>0</v>
      </c>
      <c r="G474" s="80">
        <f t="shared" si="22"/>
        <v>0</v>
      </c>
      <c r="H474" s="80">
        <f t="shared" si="23"/>
        <v>0</v>
      </c>
      <c r="I474" s="33"/>
    </row>
    <row r="475" spans="1:9">
      <c r="A475" s="5"/>
      <c r="B475" s="5"/>
      <c r="C475" s="153"/>
      <c r="D475" s="154"/>
      <c r="E475" s="111"/>
      <c r="F475" s="80">
        <f t="shared" si="21"/>
        <v>0</v>
      </c>
      <c r="G475" s="80">
        <f t="shared" si="22"/>
        <v>0</v>
      </c>
      <c r="H475" s="80">
        <f t="shared" si="23"/>
        <v>0</v>
      </c>
      <c r="I475" s="33"/>
    </row>
    <row r="476" spans="1:9">
      <c r="A476" s="5"/>
      <c r="B476" s="5"/>
      <c r="C476" s="153"/>
      <c r="D476" s="154"/>
      <c r="E476" s="111"/>
      <c r="F476" s="80">
        <f t="shared" si="21"/>
        <v>0</v>
      </c>
      <c r="G476" s="80">
        <f t="shared" si="22"/>
        <v>0</v>
      </c>
      <c r="H476" s="80">
        <f t="shared" si="23"/>
        <v>0</v>
      </c>
      <c r="I476" s="33"/>
    </row>
    <row r="477" spans="1:9">
      <c r="A477" s="5"/>
      <c r="B477" s="5"/>
      <c r="C477" s="153"/>
      <c r="D477" s="154"/>
      <c r="E477" s="111"/>
      <c r="F477" s="80">
        <f t="shared" si="21"/>
        <v>0</v>
      </c>
      <c r="G477" s="80">
        <f t="shared" si="22"/>
        <v>0</v>
      </c>
      <c r="H477" s="80">
        <f t="shared" si="23"/>
        <v>0</v>
      </c>
      <c r="I477" s="33"/>
    </row>
    <row r="478" spans="1:9">
      <c r="A478" s="5"/>
      <c r="B478" s="5"/>
      <c r="C478" s="153"/>
      <c r="D478" s="154"/>
      <c r="E478" s="111"/>
      <c r="F478" s="80">
        <f t="shared" si="21"/>
        <v>0</v>
      </c>
      <c r="G478" s="80">
        <f t="shared" si="22"/>
        <v>0</v>
      </c>
      <c r="H478" s="80">
        <f t="shared" si="23"/>
        <v>0</v>
      </c>
      <c r="I478" s="33"/>
    </row>
    <row r="479" spans="1:9">
      <c r="A479" s="5"/>
      <c r="B479" s="5"/>
      <c r="C479" s="153"/>
      <c r="D479" s="154"/>
      <c r="E479" s="111"/>
      <c r="F479" s="80">
        <f t="shared" si="21"/>
        <v>0</v>
      </c>
      <c r="G479" s="80">
        <f t="shared" si="22"/>
        <v>0</v>
      </c>
      <c r="H479" s="80">
        <f t="shared" si="23"/>
        <v>0</v>
      </c>
      <c r="I479" s="33"/>
    </row>
    <row r="480" spans="1:9">
      <c r="A480" s="5"/>
      <c r="B480" s="5"/>
      <c r="C480" s="153"/>
      <c r="D480" s="154"/>
      <c r="E480" s="111"/>
      <c r="F480" s="80">
        <f t="shared" si="21"/>
        <v>0</v>
      </c>
      <c r="G480" s="80">
        <f t="shared" si="22"/>
        <v>0</v>
      </c>
      <c r="H480" s="80">
        <f t="shared" si="23"/>
        <v>0</v>
      </c>
      <c r="I480" s="33"/>
    </row>
    <row r="481" spans="1:9">
      <c r="A481" s="5"/>
      <c r="B481" s="5"/>
      <c r="C481" s="153"/>
      <c r="D481" s="154"/>
      <c r="E481" s="111"/>
      <c r="F481" s="80">
        <f t="shared" si="21"/>
        <v>0</v>
      </c>
      <c r="G481" s="80">
        <f t="shared" si="22"/>
        <v>0</v>
      </c>
      <c r="H481" s="80">
        <f t="shared" si="23"/>
        <v>0</v>
      </c>
      <c r="I481" s="33"/>
    </row>
    <row r="482" spans="1:9">
      <c r="A482" s="5"/>
      <c r="B482" s="5"/>
      <c r="C482" s="153"/>
      <c r="D482" s="154"/>
      <c r="E482" s="111"/>
      <c r="F482" s="80">
        <f t="shared" si="21"/>
        <v>0</v>
      </c>
      <c r="G482" s="80">
        <f t="shared" si="22"/>
        <v>0</v>
      </c>
      <c r="H482" s="80">
        <f t="shared" si="23"/>
        <v>0</v>
      </c>
      <c r="I482" s="33"/>
    </row>
    <row r="483" spans="1:9">
      <c r="A483" s="5"/>
      <c r="B483" s="5"/>
      <c r="C483" s="153"/>
      <c r="D483" s="154"/>
      <c r="E483" s="111"/>
      <c r="F483" s="80">
        <f t="shared" si="21"/>
        <v>0</v>
      </c>
      <c r="G483" s="80">
        <f t="shared" si="22"/>
        <v>0</v>
      </c>
      <c r="H483" s="80">
        <f t="shared" si="23"/>
        <v>0</v>
      </c>
      <c r="I483" s="33"/>
    </row>
    <row r="484" spans="1:9">
      <c r="A484" s="5"/>
      <c r="B484" s="5"/>
      <c r="C484" s="153"/>
      <c r="D484" s="154"/>
      <c r="E484" s="111"/>
      <c r="F484" s="80">
        <f t="shared" si="21"/>
        <v>0</v>
      </c>
      <c r="G484" s="80">
        <f t="shared" si="22"/>
        <v>0</v>
      </c>
      <c r="H484" s="80">
        <f t="shared" si="23"/>
        <v>0</v>
      </c>
      <c r="I484" s="33"/>
    </row>
    <row r="485" spans="1:9">
      <c r="A485" s="5"/>
      <c r="B485" s="5"/>
      <c r="C485" s="153"/>
      <c r="D485" s="154"/>
      <c r="E485" s="111"/>
      <c r="F485" s="80">
        <f t="shared" si="21"/>
        <v>0</v>
      </c>
      <c r="G485" s="80">
        <f t="shared" si="22"/>
        <v>0</v>
      </c>
      <c r="H485" s="80">
        <f t="shared" si="23"/>
        <v>0</v>
      </c>
      <c r="I485" s="33"/>
    </row>
    <row r="486" spans="1:9">
      <c r="A486" s="5"/>
      <c r="B486" s="5"/>
      <c r="C486" s="153"/>
      <c r="D486" s="154"/>
      <c r="E486" s="111"/>
      <c r="F486" s="80">
        <f t="shared" si="21"/>
        <v>0</v>
      </c>
      <c r="G486" s="80">
        <f t="shared" si="22"/>
        <v>0</v>
      </c>
      <c r="H486" s="80">
        <f t="shared" si="23"/>
        <v>0</v>
      </c>
      <c r="I486" s="33"/>
    </row>
    <row r="487" spans="1:9">
      <c r="A487" s="5"/>
      <c r="B487" s="5"/>
      <c r="C487" s="153"/>
      <c r="D487" s="154"/>
      <c r="E487" s="111"/>
      <c r="F487" s="80">
        <f t="shared" si="21"/>
        <v>0</v>
      </c>
      <c r="G487" s="80">
        <f t="shared" si="22"/>
        <v>0</v>
      </c>
      <c r="H487" s="80">
        <f t="shared" si="23"/>
        <v>0</v>
      </c>
      <c r="I487" s="33"/>
    </row>
    <row r="488" spans="1:9">
      <c r="A488" s="5"/>
      <c r="B488" s="5"/>
      <c r="C488" s="153"/>
      <c r="D488" s="154"/>
      <c r="E488" s="111"/>
      <c r="F488" s="80">
        <f t="shared" si="21"/>
        <v>0</v>
      </c>
      <c r="G488" s="80">
        <f t="shared" si="22"/>
        <v>0</v>
      </c>
      <c r="H488" s="80">
        <f t="shared" si="23"/>
        <v>0</v>
      </c>
      <c r="I488" s="33"/>
    </row>
    <row r="489" spans="1:9">
      <c r="A489" s="5"/>
      <c r="B489" s="5"/>
      <c r="C489" s="153"/>
      <c r="D489" s="154"/>
      <c r="E489" s="111"/>
      <c r="F489" s="80">
        <f t="shared" si="21"/>
        <v>0</v>
      </c>
      <c r="G489" s="80">
        <f t="shared" si="22"/>
        <v>0</v>
      </c>
      <c r="H489" s="80">
        <f t="shared" si="23"/>
        <v>0</v>
      </c>
      <c r="I489" s="33"/>
    </row>
    <row r="490" spans="1:9">
      <c r="A490" s="5"/>
      <c r="B490" s="5"/>
      <c r="C490" s="153"/>
      <c r="D490" s="154"/>
      <c r="E490" s="111"/>
      <c r="F490" s="80">
        <f t="shared" si="21"/>
        <v>0</v>
      </c>
      <c r="G490" s="80">
        <f t="shared" si="22"/>
        <v>0</v>
      </c>
      <c r="H490" s="80">
        <f t="shared" si="23"/>
        <v>0</v>
      </c>
      <c r="I490" s="33"/>
    </row>
    <row r="491" spans="1:9">
      <c r="A491" s="5"/>
      <c r="B491" s="5"/>
      <c r="C491" s="153"/>
      <c r="D491" s="154"/>
      <c r="E491" s="111"/>
      <c r="F491" s="80">
        <f t="shared" si="21"/>
        <v>0</v>
      </c>
      <c r="G491" s="80">
        <f t="shared" si="22"/>
        <v>0</v>
      </c>
      <c r="H491" s="80">
        <f t="shared" si="23"/>
        <v>0</v>
      </c>
      <c r="I491" s="33"/>
    </row>
    <row r="492" spans="1:9">
      <c r="A492" s="5"/>
      <c r="B492" s="5"/>
      <c r="C492" s="153"/>
      <c r="D492" s="154"/>
      <c r="E492" s="111"/>
      <c r="F492" s="80">
        <f t="shared" si="21"/>
        <v>0</v>
      </c>
      <c r="G492" s="80">
        <f t="shared" si="22"/>
        <v>0</v>
      </c>
      <c r="H492" s="80">
        <f t="shared" si="23"/>
        <v>0</v>
      </c>
      <c r="I492" s="33"/>
    </row>
    <row r="493" spans="1:9">
      <c r="A493" s="5"/>
      <c r="B493" s="5"/>
      <c r="C493" s="153"/>
      <c r="D493" s="154"/>
      <c r="E493" s="111"/>
      <c r="F493" s="80">
        <f t="shared" si="21"/>
        <v>0</v>
      </c>
      <c r="G493" s="80">
        <f t="shared" si="22"/>
        <v>0</v>
      </c>
      <c r="H493" s="80">
        <f t="shared" si="23"/>
        <v>0</v>
      </c>
      <c r="I493" s="33"/>
    </row>
    <row r="494" spans="1:9">
      <c r="A494" s="5"/>
      <c r="B494" s="5"/>
      <c r="C494" s="153"/>
      <c r="D494" s="154"/>
      <c r="E494" s="111"/>
      <c r="F494" s="80">
        <f t="shared" si="21"/>
        <v>0</v>
      </c>
      <c r="G494" s="80">
        <f t="shared" si="22"/>
        <v>0</v>
      </c>
      <c r="H494" s="80">
        <f t="shared" si="23"/>
        <v>0</v>
      </c>
      <c r="I494" s="33"/>
    </row>
    <row r="495" spans="1:9">
      <c r="A495" s="5"/>
      <c r="B495" s="5"/>
      <c r="C495" s="153"/>
      <c r="D495" s="154"/>
      <c r="E495" s="111"/>
      <c r="F495" s="80">
        <f t="shared" si="21"/>
        <v>0</v>
      </c>
      <c r="G495" s="80">
        <f t="shared" si="22"/>
        <v>0</v>
      </c>
      <c r="H495" s="80">
        <f t="shared" si="23"/>
        <v>0</v>
      </c>
      <c r="I495" s="33"/>
    </row>
    <row r="496" spans="1:9">
      <c r="A496" s="5"/>
      <c r="B496" s="5"/>
      <c r="C496" s="153"/>
      <c r="D496" s="154"/>
      <c r="E496" s="111"/>
      <c r="F496" s="80">
        <f t="shared" si="21"/>
        <v>0</v>
      </c>
      <c r="G496" s="80">
        <f t="shared" si="22"/>
        <v>0</v>
      </c>
      <c r="H496" s="80">
        <f t="shared" si="23"/>
        <v>0</v>
      </c>
      <c r="I496" s="33"/>
    </row>
    <row r="497" spans="1:9">
      <c r="A497" s="5"/>
      <c r="B497" s="5"/>
      <c r="C497" s="153"/>
      <c r="D497" s="154"/>
      <c r="E497" s="111"/>
      <c r="F497" s="80">
        <f t="shared" si="21"/>
        <v>0</v>
      </c>
      <c r="G497" s="80">
        <f t="shared" si="22"/>
        <v>0</v>
      </c>
      <c r="H497" s="80">
        <f t="shared" si="23"/>
        <v>0</v>
      </c>
      <c r="I497" s="33"/>
    </row>
    <row r="498" spans="1:9">
      <c r="A498" s="5"/>
      <c r="B498" s="5"/>
      <c r="C498" s="153"/>
      <c r="D498" s="154"/>
      <c r="E498" s="111"/>
      <c r="F498" s="80">
        <f t="shared" si="21"/>
        <v>0</v>
      </c>
      <c r="G498" s="80">
        <f t="shared" si="22"/>
        <v>0</v>
      </c>
      <c r="H498" s="80">
        <f t="shared" si="23"/>
        <v>0</v>
      </c>
      <c r="I498" s="33"/>
    </row>
    <row r="499" spans="1:9">
      <c r="A499" s="5"/>
      <c r="B499" s="5"/>
      <c r="C499" s="153"/>
      <c r="D499" s="154"/>
      <c r="E499" s="111"/>
      <c r="F499" s="80">
        <f t="shared" si="21"/>
        <v>0</v>
      </c>
      <c r="G499" s="80">
        <f t="shared" si="22"/>
        <v>0</v>
      </c>
      <c r="H499" s="80">
        <f t="shared" si="23"/>
        <v>0</v>
      </c>
      <c r="I499" s="33"/>
    </row>
    <row r="500" spans="1:9">
      <c r="A500" s="5"/>
      <c r="B500" s="5"/>
      <c r="C500" s="153"/>
      <c r="D500" s="154"/>
      <c r="E500" s="111"/>
      <c r="F500" s="80">
        <f t="shared" si="21"/>
        <v>0</v>
      </c>
      <c r="G500" s="80">
        <f t="shared" si="22"/>
        <v>0</v>
      </c>
      <c r="H500" s="80">
        <f t="shared" si="23"/>
        <v>0</v>
      </c>
      <c r="I500" s="33"/>
    </row>
    <row r="501" spans="1:9">
      <c r="A501" s="5"/>
      <c r="B501" s="5"/>
      <c r="C501" s="153"/>
      <c r="D501" s="154"/>
      <c r="E501" s="111"/>
      <c r="F501" s="80">
        <f t="shared" si="21"/>
        <v>0</v>
      </c>
      <c r="G501" s="80">
        <f t="shared" si="22"/>
        <v>0</v>
      </c>
      <c r="H501" s="80">
        <f t="shared" si="23"/>
        <v>0</v>
      </c>
      <c r="I501" s="33"/>
    </row>
    <row r="502" spans="1:9">
      <c r="A502" s="5"/>
      <c r="B502" s="5"/>
      <c r="C502" s="153"/>
      <c r="D502" s="154"/>
      <c r="E502" s="111"/>
      <c r="F502" s="80">
        <f t="shared" si="21"/>
        <v>0</v>
      </c>
      <c r="G502" s="80">
        <f t="shared" si="22"/>
        <v>0</v>
      </c>
      <c r="H502" s="80">
        <f t="shared" si="23"/>
        <v>0</v>
      </c>
      <c r="I502" s="33"/>
    </row>
    <row r="503" spans="1:9">
      <c r="A503" s="5"/>
      <c r="B503" s="5"/>
      <c r="C503" s="153"/>
      <c r="D503" s="154"/>
      <c r="E503" s="111"/>
      <c r="F503" s="80">
        <f t="shared" si="21"/>
        <v>0</v>
      </c>
      <c r="G503" s="80">
        <f t="shared" si="22"/>
        <v>0</v>
      </c>
      <c r="H503" s="80">
        <f t="shared" si="23"/>
        <v>0</v>
      </c>
      <c r="I503" s="33"/>
    </row>
    <row r="504" spans="1:9">
      <c r="A504" s="5"/>
      <c r="B504" s="5"/>
      <c r="C504" s="153"/>
      <c r="D504" s="154"/>
      <c r="E504" s="111"/>
      <c r="F504" s="80">
        <f t="shared" si="21"/>
        <v>0</v>
      </c>
      <c r="G504" s="80">
        <f t="shared" si="22"/>
        <v>0</v>
      </c>
      <c r="H504" s="80">
        <f t="shared" si="23"/>
        <v>0</v>
      </c>
      <c r="I504" s="33"/>
    </row>
    <row r="505" spans="1:9">
      <c r="A505" s="5"/>
      <c r="B505" s="5"/>
      <c r="C505" s="153"/>
      <c r="D505" s="154"/>
      <c r="E505" s="111"/>
      <c r="F505" s="80">
        <f t="shared" si="21"/>
        <v>0</v>
      </c>
      <c r="G505" s="80">
        <f t="shared" si="22"/>
        <v>0</v>
      </c>
      <c r="H505" s="80">
        <f t="shared" si="23"/>
        <v>0</v>
      </c>
      <c r="I505" s="33"/>
    </row>
    <row r="506" spans="1:9">
      <c r="A506" s="5"/>
      <c r="B506" s="5"/>
      <c r="C506" s="153"/>
      <c r="D506" s="154"/>
      <c r="E506" s="111"/>
      <c r="F506" s="80">
        <f t="shared" si="21"/>
        <v>0</v>
      </c>
      <c r="G506" s="80">
        <f t="shared" si="22"/>
        <v>0</v>
      </c>
      <c r="H506" s="80">
        <f t="shared" si="23"/>
        <v>0</v>
      </c>
      <c r="I506" s="33"/>
    </row>
    <row r="507" spans="1:9">
      <c r="A507" s="5"/>
      <c r="B507" s="5"/>
      <c r="C507" s="153"/>
      <c r="D507" s="154"/>
      <c r="E507" s="111"/>
      <c r="F507" s="80">
        <f t="shared" si="21"/>
        <v>0</v>
      </c>
      <c r="G507" s="80">
        <f t="shared" si="22"/>
        <v>0</v>
      </c>
      <c r="H507" s="80">
        <f t="shared" si="23"/>
        <v>0</v>
      </c>
      <c r="I507" s="33"/>
    </row>
    <row r="508" spans="1:9">
      <c r="A508" s="5"/>
      <c r="B508" s="5"/>
      <c r="C508" s="153"/>
      <c r="D508" s="154"/>
      <c r="E508" s="111"/>
      <c r="F508" s="80">
        <f t="shared" si="21"/>
        <v>0</v>
      </c>
      <c r="G508" s="80">
        <f t="shared" si="22"/>
        <v>0</v>
      </c>
      <c r="H508" s="80">
        <f t="shared" si="23"/>
        <v>0</v>
      </c>
      <c r="I508" s="33"/>
    </row>
    <row r="509" spans="1:9">
      <c r="A509" s="5"/>
      <c r="B509" s="5"/>
      <c r="C509" s="153"/>
      <c r="D509" s="154"/>
      <c r="E509" s="111"/>
      <c r="F509" s="80">
        <f t="shared" si="21"/>
        <v>0</v>
      </c>
      <c r="G509" s="80">
        <f t="shared" si="22"/>
        <v>0</v>
      </c>
      <c r="H509" s="80">
        <f t="shared" si="23"/>
        <v>0</v>
      </c>
      <c r="I509" s="33"/>
    </row>
    <row r="510" spans="1:9">
      <c r="A510" s="5"/>
      <c r="B510" s="5"/>
      <c r="C510" s="153"/>
      <c r="D510" s="154"/>
      <c r="E510" s="111"/>
      <c r="F510" s="80">
        <f t="shared" si="21"/>
        <v>0</v>
      </c>
      <c r="G510" s="80">
        <f t="shared" si="22"/>
        <v>0</v>
      </c>
      <c r="H510" s="80">
        <f t="shared" si="23"/>
        <v>0</v>
      </c>
      <c r="I510" s="33"/>
    </row>
    <row r="511" spans="1:9">
      <c r="A511" s="5"/>
      <c r="B511" s="5"/>
      <c r="C511" s="153"/>
      <c r="D511" s="154"/>
      <c r="E511" s="111"/>
      <c r="F511" s="80">
        <f t="shared" si="21"/>
        <v>0</v>
      </c>
      <c r="G511" s="80">
        <f t="shared" si="22"/>
        <v>0</v>
      </c>
      <c r="H511" s="80">
        <f t="shared" si="23"/>
        <v>0</v>
      </c>
      <c r="I511" s="33"/>
    </row>
    <row r="512" spans="1:9">
      <c r="A512" s="5"/>
      <c r="B512" s="5"/>
      <c r="C512" s="153"/>
      <c r="D512" s="154"/>
      <c r="E512" s="111"/>
      <c r="F512" s="80">
        <f t="shared" si="21"/>
        <v>0</v>
      </c>
      <c r="G512" s="80">
        <f t="shared" si="22"/>
        <v>0</v>
      </c>
      <c r="H512" s="80">
        <f t="shared" si="23"/>
        <v>0</v>
      </c>
      <c r="I512" s="33"/>
    </row>
    <row r="513" spans="1:9">
      <c r="A513" s="5"/>
      <c r="B513" s="5"/>
      <c r="C513" s="153"/>
      <c r="D513" s="154"/>
      <c r="E513" s="111"/>
      <c r="F513" s="80">
        <f t="shared" si="21"/>
        <v>0</v>
      </c>
      <c r="G513" s="80">
        <f t="shared" si="22"/>
        <v>0</v>
      </c>
      <c r="H513" s="80">
        <f t="shared" si="23"/>
        <v>0</v>
      </c>
      <c r="I513" s="33"/>
    </row>
    <row r="514" spans="1:9">
      <c r="A514" s="5"/>
      <c r="B514" s="5"/>
      <c r="C514" s="153"/>
      <c r="D514" s="154"/>
      <c r="E514" s="111"/>
      <c r="F514" s="80">
        <f t="shared" si="21"/>
        <v>0</v>
      </c>
      <c r="G514" s="80">
        <f t="shared" si="22"/>
        <v>0</v>
      </c>
      <c r="H514" s="80">
        <f t="shared" si="23"/>
        <v>0</v>
      </c>
      <c r="I514" s="33"/>
    </row>
    <row r="515" spans="1:9">
      <c r="A515" s="5"/>
      <c r="B515" s="5"/>
      <c r="C515" s="153"/>
      <c r="D515" s="154"/>
      <c r="E515" s="111"/>
      <c r="F515" s="80">
        <f t="shared" si="21"/>
        <v>0</v>
      </c>
      <c r="G515" s="80">
        <f t="shared" si="22"/>
        <v>0</v>
      </c>
      <c r="H515" s="80">
        <f t="shared" si="23"/>
        <v>0</v>
      </c>
      <c r="I515" s="33"/>
    </row>
    <row r="516" spans="1:9">
      <c r="A516" s="5"/>
      <c r="B516" s="5"/>
      <c r="C516" s="153"/>
      <c r="D516" s="154"/>
      <c r="E516" s="111"/>
      <c r="F516" s="80">
        <f t="shared" si="21"/>
        <v>0</v>
      </c>
      <c r="G516" s="80">
        <f t="shared" si="22"/>
        <v>0</v>
      </c>
      <c r="H516" s="80">
        <f t="shared" si="23"/>
        <v>0</v>
      </c>
      <c r="I516" s="33"/>
    </row>
    <row r="517" spans="1:9">
      <c r="A517" s="5"/>
      <c r="B517" s="5"/>
      <c r="C517" s="153"/>
      <c r="D517" s="154"/>
      <c r="E517" s="111"/>
      <c r="F517" s="80">
        <f t="shared" si="21"/>
        <v>0</v>
      </c>
      <c r="G517" s="80">
        <f t="shared" si="22"/>
        <v>0</v>
      </c>
      <c r="H517" s="80">
        <f t="shared" si="23"/>
        <v>0</v>
      </c>
      <c r="I517" s="33"/>
    </row>
    <row r="518" spans="1:9">
      <c r="A518" s="5"/>
      <c r="B518" s="5"/>
      <c r="C518" s="153"/>
      <c r="D518" s="154"/>
      <c r="E518" s="111"/>
      <c r="F518" s="80">
        <f t="shared" si="21"/>
        <v>0</v>
      </c>
      <c r="G518" s="80">
        <f t="shared" si="22"/>
        <v>0</v>
      </c>
      <c r="H518" s="80">
        <f t="shared" si="23"/>
        <v>0</v>
      </c>
      <c r="I518" s="33"/>
    </row>
    <row r="519" spans="1:9">
      <c r="A519" s="5"/>
      <c r="B519" s="5"/>
      <c r="C519" s="153"/>
      <c r="D519" s="154"/>
      <c r="E519" s="111"/>
      <c r="F519" s="80">
        <f t="shared" si="21"/>
        <v>0</v>
      </c>
      <c r="G519" s="80">
        <f t="shared" si="22"/>
        <v>0</v>
      </c>
      <c r="H519" s="80">
        <f t="shared" si="23"/>
        <v>0</v>
      </c>
      <c r="I519" s="33"/>
    </row>
    <row r="520" spans="1:9">
      <c r="A520" s="5"/>
      <c r="B520" s="5"/>
      <c r="C520" s="153"/>
      <c r="D520" s="154"/>
      <c r="E520" s="111"/>
      <c r="F520" s="80">
        <f t="shared" si="21"/>
        <v>0</v>
      </c>
      <c r="G520" s="80">
        <f t="shared" si="22"/>
        <v>0</v>
      </c>
      <c r="H520" s="80">
        <f t="shared" si="23"/>
        <v>0</v>
      </c>
      <c r="I520" s="33"/>
    </row>
    <row r="521" spans="1:9">
      <c r="A521" s="5"/>
      <c r="B521" s="5"/>
      <c r="C521" s="153"/>
      <c r="D521" s="154"/>
      <c r="E521" s="111"/>
      <c r="F521" s="80">
        <f t="shared" si="21"/>
        <v>0</v>
      </c>
      <c r="G521" s="80">
        <f t="shared" si="22"/>
        <v>0</v>
      </c>
      <c r="H521" s="80">
        <f t="shared" si="23"/>
        <v>0</v>
      </c>
      <c r="I521" s="33"/>
    </row>
    <row r="522" spans="1:9">
      <c r="A522" s="5"/>
      <c r="B522" s="5"/>
      <c r="C522" s="153"/>
      <c r="D522" s="154"/>
      <c r="E522" s="111"/>
      <c r="F522" s="80">
        <f t="shared" si="21"/>
        <v>0</v>
      </c>
      <c r="G522" s="80">
        <f t="shared" si="22"/>
        <v>0</v>
      </c>
      <c r="H522" s="80">
        <f t="shared" si="23"/>
        <v>0</v>
      </c>
      <c r="I522" s="33"/>
    </row>
    <row r="523" spans="1:9">
      <c r="A523" s="5"/>
      <c r="B523" s="5"/>
      <c r="C523" s="153"/>
      <c r="D523" s="154"/>
      <c r="E523" s="111"/>
      <c r="F523" s="80">
        <f t="shared" si="21"/>
        <v>0</v>
      </c>
      <c r="G523" s="80">
        <f t="shared" si="22"/>
        <v>0</v>
      </c>
      <c r="H523" s="80">
        <f t="shared" si="23"/>
        <v>0</v>
      </c>
      <c r="I523" s="33"/>
    </row>
    <row r="524" spans="1:9">
      <c r="A524" s="5"/>
      <c r="B524" s="5"/>
      <c r="C524" s="153"/>
      <c r="D524" s="154"/>
      <c r="E524" s="111"/>
      <c r="F524" s="80">
        <f t="shared" si="21"/>
        <v>0</v>
      </c>
      <c r="G524" s="80">
        <f t="shared" si="22"/>
        <v>0</v>
      </c>
      <c r="H524" s="80">
        <f t="shared" si="23"/>
        <v>0</v>
      </c>
      <c r="I524" s="33"/>
    </row>
    <row r="525" spans="1:9">
      <c r="A525" s="5"/>
      <c r="B525" s="5"/>
      <c r="C525" s="153"/>
      <c r="D525" s="154"/>
      <c r="E525" s="111"/>
      <c r="F525" s="80">
        <f t="shared" si="21"/>
        <v>0</v>
      </c>
      <c r="G525" s="80">
        <f t="shared" si="22"/>
        <v>0</v>
      </c>
      <c r="H525" s="80">
        <f t="shared" si="23"/>
        <v>0</v>
      </c>
      <c r="I525" s="33"/>
    </row>
    <row r="526" spans="1:9">
      <c r="A526" s="5"/>
      <c r="B526" s="5"/>
      <c r="C526" s="153"/>
      <c r="D526" s="154"/>
      <c r="E526" s="111"/>
      <c r="F526" s="80">
        <f t="shared" si="21"/>
        <v>0</v>
      </c>
      <c r="G526" s="80">
        <f t="shared" si="22"/>
        <v>0</v>
      </c>
      <c r="H526" s="80">
        <f t="shared" si="23"/>
        <v>0</v>
      </c>
      <c r="I526" s="33"/>
    </row>
    <row r="527" spans="1:9">
      <c r="A527" s="5"/>
      <c r="B527" s="5"/>
      <c r="C527" s="153"/>
      <c r="D527" s="154"/>
      <c r="E527" s="111"/>
      <c r="F527" s="80">
        <f t="shared" ref="F527:F565" si="24">IF(G$11="JA",$D$9*E527,(D$9+D$11)*E527)</f>
        <v>0</v>
      </c>
      <c r="G527" s="80">
        <f t="shared" ref="G527:G565" si="25">IF(G$11="JA",D$11*E527,"")</f>
        <v>0</v>
      </c>
      <c r="H527" s="80">
        <f t="shared" ref="H527:H565" si="26">IF(G$11="JA",F527+G527,"")</f>
        <v>0</v>
      </c>
      <c r="I527" s="33"/>
    </row>
    <row r="528" spans="1:9">
      <c r="A528" s="5"/>
      <c r="B528" s="5"/>
      <c r="C528" s="153"/>
      <c r="D528" s="154"/>
      <c r="E528" s="111"/>
      <c r="F528" s="80">
        <f t="shared" si="24"/>
        <v>0</v>
      </c>
      <c r="G528" s="80">
        <f t="shared" si="25"/>
        <v>0</v>
      </c>
      <c r="H528" s="80">
        <f t="shared" si="26"/>
        <v>0</v>
      </c>
      <c r="I528" s="33"/>
    </row>
    <row r="529" spans="1:9">
      <c r="A529" s="5"/>
      <c r="B529" s="5"/>
      <c r="C529" s="153"/>
      <c r="D529" s="154"/>
      <c r="E529" s="111"/>
      <c r="F529" s="80">
        <f t="shared" si="24"/>
        <v>0</v>
      </c>
      <c r="G529" s="80">
        <f t="shared" si="25"/>
        <v>0</v>
      </c>
      <c r="H529" s="80">
        <f t="shared" si="26"/>
        <v>0</v>
      </c>
      <c r="I529" s="33"/>
    </row>
    <row r="530" spans="1:9">
      <c r="A530" s="5"/>
      <c r="B530" s="5"/>
      <c r="C530" s="153"/>
      <c r="D530" s="154"/>
      <c r="E530" s="111"/>
      <c r="F530" s="80">
        <f t="shared" si="24"/>
        <v>0</v>
      </c>
      <c r="G530" s="80">
        <f t="shared" si="25"/>
        <v>0</v>
      </c>
      <c r="H530" s="80">
        <f t="shared" si="26"/>
        <v>0</v>
      </c>
      <c r="I530" s="33"/>
    </row>
    <row r="531" spans="1:9">
      <c r="A531" s="5"/>
      <c r="B531" s="5"/>
      <c r="C531" s="153"/>
      <c r="D531" s="154"/>
      <c r="E531" s="111"/>
      <c r="F531" s="80">
        <f t="shared" si="24"/>
        <v>0</v>
      </c>
      <c r="G531" s="80">
        <f t="shared" si="25"/>
        <v>0</v>
      </c>
      <c r="H531" s="80">
        <f t="shared" si="26"/>
        <v>0</v>
      </c>
      <c r="I531" s="33"/>
    </row>
    <row r="532" spans="1:9">
      <c r="A532" s="5"/>
      <c r="B532" s="5"/>
      <c r="C532" s="153"/>
      <c r="D532" s="154"/>
      <c r="E532" s="111"/>
      <c r="F532" s="80">
        <f t="shared" si="24"/>
        <v>0</v>
      </c>
      <c r="G532" s="80">
        <f t="shared" si="25"/>
        <v>0</v>
      </c>
      <c r="H532" s="80">
        <f t="shared" si="26"/>
        <v>0</v>
      </c>
      <c r="I532" s="33"/>
    </row>
    <row r="533" spans="1:9">
      <c r="A533" s="5"/>
      <c r="B533" s="5"/>
      <c r="C533" s="153"/>
      <c r="D533" s="154"/>
      <c r="E533" s="111"/>
      <c r="F533" s="80">
        <f t="shared" si="24"/>
        <v>0</v>
      </c>
      <c r="G533" s="80">
        <f t="shared" si="25"/>
        <v>0</v>
      </c>
      <c r="H533" s="80">
        <f t="shared" si="26"/>
        <v>0</v>
      </c>
      <c r="I533" s="33"/>
    </row>
    <row r="534" spans="1:9">
      <c r="A534" s="5"/>
      <c r="B534" s="5"/>
      <c r="C534" s="153"/>
      <c r="D534" s="154"/>
      <c r="E534" s="111"/>
      <c r="F534" s="80">
        <f t="shared" si="24"/>
        <v>0</v>
      </c>
      <c r="G534" s="80">
        <f t="shared" si="25"/>
        <v>0</v>
      </c>
      <c r="H534" s="80">
        <f t="shared" si="26"/>
        <v>0</v>
      </c>
      <c r="I534" s="33"/>
    </row>
    <row r="535" spans="1:9">
      <c r="A535" s="5"/>
      <c r="B535" s="5"/>
      <c r="C535" s="153"/>
      <c r="D535" s="154"/>
      <c r="E535" s="111"/>
      <c r="F535" s="80">
        <f t="shared" si="24"/>
        <v>0</v>
      </c>
      <c r="G535" s="80">
        <f t="shared" si="25"/>
        <v>0</v>
      </c>
      <c r="H535" s="80">
        <f t="shared" si="26"/>
        <v>0</v>
      </c>
      <c r="I535" s="33"/>
    </row>
    <row r="536" spans="1:9">
      <c r="A536" s="5"/>
      <c r="B536" s="5"/>
      <c r="C536" s="153"/>
      <c r="D536" s="154"/>
      <c r="E536" s="111"/>
      <c r="F536" s="80">
        <f t="shared" si="24"/>
        <v>0</v>
      </c>
      <c r="G536" s="80">
        <f t="shared" si="25"/>
        <v>0</v>
      </c>
      <c r="H536" s="80">
        <f t="shared" si="26"/>
        <v>0</v>
      </c>
      <c r="I536" s="33"/>
    </row>
    <row r="537" spans="1:9">
      <c r="A537" s="5"/>
      <c r="B537" s="5"/>
      <c r="C537" s="153"/>
      <c r="D537" s="154"/>
      <c r="E537" s="111"/>
      <c r="F537" s="80">
        <f t="shared" si="24"/>
        <v>0</v>
      </c>
      <c r="G537" s="80">
        <f t="shared" si="25"/>
        <v>0</v>
      </c>
      <c r="H537" s="80">
        <f t="shared" si="26"/>
        <v>0</v>
      </c>
      <c r="I537" s="33"/>
    </row>
    <row r="538" spans="1:9">
      <c r="A538" s="5"/>
      <c r="B538" s="5"/>
      <c r="C538" s="153"/>
      <c r="D538" s="154"/>
      <c r="E538" s="111"/>
      <c r="F538" s="80">
        <f t="shared" si="24"/>
        <v>0</v>
      </c>
      <c r="G538" s="80">
        <f t="shared" si="25"/>
        <v>0</v>
      </c>
      <c r="H538" s="80">
        <f t="shared" si="26"/>
        <v>0</v>
      </c>
      <c r="I538" s="33"/>
    </row>
    <row r="539" spans="1:9">
      <c r="A539" s="5"/>
      <c r="B539" s="5"/>
      <c r="C539" s="153"/>
      <c r="D539" s="154"/>
      <c r="E539" s="111"/>
      <c r="F539" s="80">
        <f t="shared" si="24"/>
        <v>0</v>
      </c>
      <c r="G539" s="80">
        <f t="shared" si="25"/>
        <v>0</v>
      </c>
      <c r="H539" s="80">
        <f t="shared" si="26"/>
        <v>0</v>
      </c>
      <c r="I539" s="33"/>
    </row>
    <row r="540" spans="1:9">
      <c r="A540" s="5"/>
      <c r="B540" s="5"/>
      <c r="C540" s="153"/>
      <c r="D540" s="154"/>
      <c r="E540" s="111"/>
      <c r="F540" s="80">
        <f t="shared" si="24"/>
        <v>0</v>
      </c>
      <c r="G540" s="80">
        <f t="shared" si="25"/>
        <v>0</v>
      </c>
      <c r="H540" s="80">
        <f t="shared" si="26"/>
        <v>0</v>
      </c>
      <c r="I540" s="33"/>
    </row>
    <row r="541" spans="1:9">
      <c r="A541" s="5"/>
      <c r="B541" s="5"/>
      <c r="C541" s="153"/>
      <c r="D541" s="154"/>
      <c r="E541" s="111"/>
      <c r="F541" s="80">
        <f t="shared" si="24"/>
        <v>0</v>
      </c>
      <c r="G541" s="80">
        <f t="shared" si="25"/>
        <v>0</v>
      </c>
      <c r="H541" s="80">
        <f t="shared" si="26"/>
        <v>0</v>
      </c>
      <c r="I541" s="33"/>
    </row>
    <row r="542" spans="1:9">
      <c r="A542" s="5"/>
      <c r="B542" s="5"/>
      <c r="C542" s="153"/>
      <c r="D542" s="154"/>
      <c r="E542" s="111"/>
      <c r="F542" s="80">
        <f t="shared" si="24"/>
        <v>0</v>
      </c>
      <c r="G542" s="80">
        <f t="shared" si="25"/>
        <v>0</v>
      </c>
      <c r="H542" s="80">
        <f t="shared" si="26"/>
        <v>0</v>
      </c>
      <c r="I542" s="33"/>
    </row>
    <row r="543" spans="1:9">
      <c r="A543" s="5"/>
      <c r="B543" s="5"/>
      <c r="C543" s="153"/>
      <c r="D543" s="154"/>
      <c r="E543" s="111"/>
      <c r="F543" s="80">
        <f t="shared" si="24"/>
        <v>0</v>
      </c>
      <c r="G543" s="80">
        <f t="shared" si="25"/>
        <v>0</v>
      </c>
      <c r="H543" s="80">
        <f t="shared" si="26"/>
        <v>0</v>
      </c>
      <c r="I543" s="33"/>
    </row>
    <row r="544" spans="1:9">
      <c r="A544" s="5"/>
      <c r="B544" s="5"/>
      <c r="C544" s="153"/>
      <c r="D544" s="154"/>
      <c r="E544" s="111"/>
      <c r="F544" s="80">
        <f t="shared" si="24"/>
        <v>0</v>
      </c>
      <c r="G544" s="80">
        <f t="shared" si="25"/>
        <v>0</v>
      </c>
      <c r="H544" s="80">
        <f t="shared" si="26"/>
        <v>0</v>
      </c>
      <c r="I544" s="33"/>
    </row>
    <row r="545" spans="1:9">
      <c r="A545" s="5"/>
      <c r="B545" s="5"/>
      <c r="C545" s="153"/>
      <c r="D545" s="154"/>
      <c r="E545" s="111"/>
      <c r="F545" s="80">
        <f t="shared" si="24"/>
        <v>0</v>
      </c>
      <c r="G545" s="80">
        <f t="shared" si="25"/>
        <v>0</v>
      </c>
      <c r="H545" s="80">
        <f t="shared" si="26"/>
        <v>0</v>
      </c>
      <c r="I545" s="33"/>
    </row>
    <row r="546" spans="1:9">
      <c r="A546" s="5"/>
      <c r="B546" s="5"/>
      <c r="C546" s="153"/>
      <c r="D546" s="154"/>
      <c r="E546" s="111"/>
      <c r="F546" s="80">
        <f t="shared" si="24"/>
        <v>0</v>
      </c>
      <c r="G546" s="80">
        <f t="shared" si="25"/>
        <v>0</v>
      </c>
      <c r="H546" s="80">
        <f t="shared" si="26"/>
        <v>0</v>
      </c>
      <c r="I546" s="33"/>
    </row>
    <row r="547" spans="1:9">
      <c r="A547" s="5"/>
      <c r="B547" s="5"/>
      <c r="C547" s="153"/>
      <c r="D547" s="154"/>
      <c r="E547" s="111"/>
      <c r="F547" s="80">
        <f t="shared" si="24"/>
        <v>0</v>
      </c>
      <c r="G547" s="80">
        <f t="shared" si="25"/>
        <v>0</v>
      </c>
      <c r="H547" s="80">
        <f t="shared" si="26"/>
        <v>0</v>
      </c>
      <c r="I547" s="33"/>
    </row>
    <row r="548" spans="1:9">
      <c r="A548" s="5"/>
      <c r="B548" s="5"/>
      <c r="C548" s="153"/>
      <c r="D548" s="154"/>
      <c r="E548" s="111"/>
      <c r="F548" s="80">
        <f t="shared" si="24"/>
        <v>0</v>
      </c>
      <c r="G548" s="80">
        <f t="shared" si="25"/>
        <v>0</v>
      </c>
      <c r="H548" s="80">
        <f t="shared" si="26"/>
        <v>0</v>
      </c>
      <c r="I548" s="33"/>
    </row>
    <row r="549" spans="1:9">
      <c r="A549" s="5"/>
      <c r="B549" s="5"/>
      <c r="C549" s="153"/>
      <c r="D549" s="154"/>
      <c r="E549" s="111"/>
      <c r="F549" s="80">
        <f t="shared" si="24"/>
        <v>0</v>
      </c>
      <c r="G549" s="80">
        <f t="shared" si="25"/>
        <v>0</v>
      </c>
      <c r="H549" s="80">
        <f t="shared" si="26"/>
        <v>0</v>
      </c>
      <c r="I549" s="33"/>
    </row>
    <row r="550" spans="1:9">
      <c r="A550" s="5"/>
      <c r="B550" s="5"/>
      <c r="C550" s="153"/>
      <c r="D550" s="154"/>
      <c r="E550" s="111"/>
      <c r="F550" s="80">
        <f t="shared" si="24"/>
        <v>0</v>
      </c>
      <c r="G550" s="80">
        <f t="shared" si="25"/>
        <v>0</v>
      </c>
      <c r="H550" s="80">
        <f t="shared" si="26"/>
        <v>0</v>
      </c>
      <c r="I550" s="33"/>
    </row>
    <row r="551" spans="1:9">
      <c r="A551" s="5"/>
      <c r="B551" s="5"/>
      <c r="C551" s="153"/>
      <c r="D551" s="154"/>
      <c r="E551" s="111"/>
      <c r="F551" s="80">
        <f t="shared" si="24"/>
        <v>0</v>
      </c>
      <c r="G551" s="80">
        <f t="shared" si="25"/>
        <v>0</v>
      </c>
      <c r="H551" s="80">
        <f t="shared" si="26"/>
        <v>0</v>
      </c>
      <c r="I551" s="33"/>
    </row>
    <row r="552" spans="1:9">
      <c r="A552" s="5"/>
      <c r="B552" s="5"/>
      <c r="C552" s="153"/>
      <c r="D552" s="154"/>
      <c r="E552" s="111"/>
      <c r="F552" s="80">
        <f t="shared" si="24"/>
        <v>0</v>
      </c>
      <c r="G552" s="80">
        <f t="shared" si="25"/>
        <v>0</v>
      </c>
      <c r="H552" s="80">
        <f t="shared" si="26"/>
        <v>0</v>
      </c>
      <c r="I552" s="33"/>
    </row>
    <row r="553" spans="1:9">
      <c r="A553" s="5"/>
      <c r="B553" s="5"/>
      <c r="C553" s="153"/>
      <c r="D553" s="154"/>
      <c r="E553" s="111"/>
      <c r="F553" s="80">
        <f t="shared" si="24"/>
        <v>0</v>
      </c>
      <c r="G553" s="80">
        <f t="shared" si="25"/>
        <v>0</v>
      </c>
      <c r="H553" s="80">
        <f t="shared" si="26"/>
        <v>0</v>
      </c>
      <c r="I553" s="33"/>
    </row>
    <row r="554" spans="1:9">
      <c r="A554" s="5"/>
      <c r="B554" s="5"/>
      <c r="C554" s="153"/>
      <c r="D554" s="154"/>
      <c r="E554" s="111"/>
      <c r="F554" s="80">
        <f t="shared" si="24"/>
        <v>0</v>
      </c>
      <c r="G554" s="80">
        <f t="shared" si="25"/>
        <v>0</v>
      </c>
      <c r="H554" s="80">
        <f t="shared" si="26"/>
        <v>0</v>
      </c>
      <c r="I554" s="33"/>
    </row>
    <row r="555" spans="1:9">
      <c r="A555" s="5"/>
      <c r="B555" s="5"/>
      <c r="C555" s="153"/>
      <c r="D555" s="154"/>
      <c r="E555" s="111"/>
      <c r="F555" s="80">
        <f t="shared" si="24"/>
        <v>0</v>
      </c>
      <c r="G555" s="80">
        <f t="shared" si="25"/>
        <v>0</v>
      </c>
      <c r="H555" s="80">
        <f t="shared" si="26"/>
        <v>0</v>
      </c>
      <c r="I555" s="33"/>
    </row>
    <row r="556" spans="1:9">
      <c r="A556" s="5"/>
      <c r="B556" s="5"/>
      <c r="C556" s="153"/>
      <c r="D556" s="154"/>
      <c r="E556" s="111"/>
      <c r="F556" s="80">
        <f t="shared" si="24"/>
        <v>0</v>
      </c>
      <c r="G556" s="80">
        <f t="shared" si="25"/>
        <v>0</v>
      </c>
      <c r="H556" s="80">
        <f t="shared" si="26"/>
        <v>0</v>
      </c>
      <c r="I556" s="33"/>
    </row>
    <row r="557" spans="1:9">
      <c r="A557" s="5"/>
      <c r="B557" s="5"/>
      <c r="C557" s="153"/>
      <c r="D557" s="154"/>
      <c r="E557" s="111"/>
      <c r="F557" s="80">
        <f t="shared" si="24"/>
        <v>0</v>
      </c>
      <c r="G557" s="80">
        <f t="shared" si="25"/>
        <v>0</v>
      </c>
      <c r="H557" s="80">
        <f t="shared" si="26"/>
        <v>0</v>
      </c>
      <c r="I557" s="33"/>
    </row>
    <row r="558" spans="1:9">
      <c r="A558" s="5"/>
      <c r="B558" s="5"/>
      <c r="C558" s="153"/>
      <c r="D558" s="154"/>
      <c r="E558" s="111"/>
      <c r="F558" s="80">
        <f t="shared" si="24"/>
        <v>0</v>
      </c>
      <c r="G558" s="80">
        <f t="shared" si="25"/>
        <v>0</v>
      </c>
      <c r="H558" s="80">
        <f t="shared" si="26"/>
        <v>0</v>
      </c>
      <c r="I558" s="33"/>
    </row>
    <row r="559" spans="1:9">
      <c r="A559" s="5"/>
      <c r="B559" s="5"/>
      <c r="C559" s="153"/>
      <c r="D559" s="154"/>
      <c r="E559" s="111"/>
      <c r="F559" s="80">
        <f t="shared" si="24"/>
        <v>0</v>
      </c>
      <c r="G559" s="80">
        <f t="shared" si="25"/>
        <v>0</v>
      </c>
      <c r="H559" s="80">
        <f t="shared" si="26"/>
        <v>0</v>
      </c>
      <c r="I559" s="33"/>
    </row>
    <row r="560" spans="1:9">
      <c r="A560" s="5"/>
      <c r="B560" s="5"/>
      <c r="C560" s="153"/>
      <c r="D560" s="154"/>
      <c r="E560" s="111"/>
      <c r="F560" s="80">
        <f t="shared" si="24"/>
        <v>0</v>
      </c>
      <c r="G560" s="80">
        <f t="shared" si="25"/>
        <v>0</v>
      </c>
      <c r="H560" s="80">
        <f t="shared" si="26"/>
        <v>0</v>
      </c>
      <c r="I560" s="33"/>
    </row>
    <row r="561" spans="1:10">
      <c r="A561" s="5"/>
      <c r="B561" s="5"/>
      <c r="C561" s="153"/>
      <c r="D561" s="154"/>
      <c r="E561" s="111"/>
      <c r="F561" s="80">
        <f t="shared" si="24"/>
        <v>0</v>
      </c>
      <c r="G561" s="80">
        <f t="shared" si="25"/>
        <v>0</v>
      </c>
      <c r="H561" s="80">
        <f t="shared" si="26"/>
        <v>0</v>
      </c>
      <c r="I561" s="33"/>
    </row>
    <row r="562" spans="1:10">
      <c r="A562" s="5"/>
      <c r="B562" s="5"/>
      <c r="C562" s="153"/>
      <c r="D562" s="154"/>
      <c r="E562" s="111"/>
      <c r="F562" s="80">
        <f t="shared" si="24"/>
        <v>0</v>
      </c>
      <c r="G562" s="80">
        <f t="shared" si="25"/>
        <v>0</v>
      </c>
      <c r="H562" s="80">
        <f t="shared" si="26"/>
        <v>0</v>
      </c>
      <c r="I562" s="33"/>
    </row>
    <row r="563" spans="1:10">
      <c r="A563" s="5"/>
      <c r="B563" s="5"/>
      <c r="C563" s="153"/>
      <c r="D563" s="154"/>
      <c r="E563" s="111"/>
      <c r="F563" s="80">
        <f t="shared" si="24"/>
        <v>0</v>
      </c>
      <c r="G563" s="80">
        <f t="shared" si="25"/>
        <v>0</v>
      </c>
      <c r="H563" s="80">
        <f t="shared" si="26"/>
        <v>0</v>
      </c>
      <c r="I563" s="33"/>
    </row>
    <row r="564" spans="1:10">
      <c r="A564" s="5"/>
      <c r="B564" s="5"/>
      <c r="C564" s="153"/>
      <c r="D564" s="154"/>
      <c r="E564" s="111"/>
      <c r="F564" s="80">
        <f t="shared" si="24"/>
        <v>0</v>
      </c>
      <c r="G564" s="80">
        <f t="shared" si="25"/>
        <v>0</v>
      </c>
      <c r="H564" s="80">
        <f t="shared" si="26"/>
        <v>0</v>
      </c>
      <c r="I564" s="33"/>
    </row>
    <row r="565" spans="1:10">
      <c r="A565" s="5"/>
      <c r="B565" s="5"/>
      <c r="C565" s="153"/>
      <c r="D565" s="154"/>
      <c r="E565" s="111"/>
      <c r="F565" s="80">
        <f t="shared" si="24"/>
        <v>0</v>
      </c>
      <c r="G565" s="80">
        <f t="shared" si="25"/>
        <v>0</v>
      </c>
      <c r="H565" s="80">
        <f t="shared" si="26"/>
        <v>0</v>
      </c>
      <c r="I565" s="33"/>
    </row>
    <row r="566" spans="1:10" ht="13.5" thickBot="1">
      <c r="A566" s="5"/>
      <c r="B566" s="5"/>
      <c r="C566" s="178" t="s">
        <v>33</v>
      </c>
      <c r="D566" s="179"/>
      <c r="E566" s="128">
        <f>SUM(E15:E565)</f>
        <v>1</v>
      </c>
      <c r="F566" s="132">
        <f>SUM(F15:F565)</f>
        <v>50000</v>
      </c>
      <c r="G566" s="132">
        <f>SUM(G15:G565)</f>
        <v>12500</v>
      </c>
      <c r="H566" s="132">
        <f>SUM(H15:H565)</f>
        <v>62500</v>
      </c>
      <c r="I566" s="34"/>
    </row>
    <row r="567" spans="1:10" ht="7.15" customHeight="1" thickTop="1">
      <c r="A567" s="5"/>
      <c r="B567" s="5"/>
      <c r="C567" s="13"/>
      <c r="D567" s="13"/>
      <c r="E567" s="14"/>
      <c r="F567" s="15"/>
      <c r="G567" s="15"/>
      <c r="H567" s="15"/>
      <c r="I567" s="17"/>
      <c r="J567" s="5"/>
    </row>
    <row r="568" spans="1:10" ht="7.15" customHeight="1">
      <c r="A568" s="5"/>
      <c r="B568" s="5"/>
      <c r="C568" s="5"/>
      <c r="D568" s="5"/>
      <c r="E568" s="16"/>
      <c r="F568" s="17"/>
      <c r="G568" s="17"/>
      <c r="H568" s="17"/>
      <c r="I568" s="17"/>
      <c r="J568" s="5"/>
    </row>
    <row r="569" spans="1:10" ht="18.600000000000001" customHeight="1">
      <c r="A569" s="5"/>
      <c r="B569" s="5"/>
      <c r="C569" s="18" t="s">
        <v>34</v>
      </c>
      <c r="D569" s="2"/>
      <c r="E569" s="19"/>
      <c r="F569" s="20"/>
      <c r="G569" s="20"/>
      <c r="H569" s="20"/>
      <c r="I569" s="17"/>
      <c r="J569" s="5"/>
    </row>
    <row r="570" spans="1:10" ht="8.4499999999999993" customHeight="1">
      <c r="A570" s="5"/>
      <c r="B570" s="5"/>
      <c r="C570" s="2"/>
      <c r="D570" s="2"/>
      <c r="E570" s="19"/>
      <c r="F570" s="20"/>
      <c r="G570" s="20"/>
      <c r="H570" s="20"/>
      <c r="I570" s="17"/>
      <c r="J570" s="5"/>
    </row>
    <row r="571" spans="1:10" ht="13.15" customHeight="1">
      <c r="A571" s="5"/>
      <c r="B571" s="5"/>
      <c r="C571" s="2" t="s">
        <v>35</v>
      </c>
      <c r="D571" s="164" t="s">
        <v>36</v>
      </c>
      <c r="E571" s="165"/>
      <c r="F571" s="166"/>
      <c r="G571" s="20"/>
      <c r="H571" s="20"/>
      <c r="I571" s="17"/>
      <c r="J571" s="5"/>
    </row>
    <row r="572" spans="1:10">
      <c r="A572" s="5"/>
      <c r="B572" s="5"/>
      <c r="C572" s="2" t="s">
        <v>37</v>
      </c>
      <c r="D572" s="164" t="s">
        <v>52</v>
      </c>
      <c r="E572" s="166"/>
      <c r="F572" s="20"/>
      <c r="G572" s="20"/>
      <c r="H572" s="20"/>
      <c r="I572" s="17"/>
      <c r="J572" s="5"/>
    </row>
    <row r="573" spans="1:10" ht="4.9000000000000004" customHeight="1">
      <c r="A573" s="5"/>
      <c r="B573" s="5"/>
      <c r="C573" s="2"/>
      <c r="D573" s="2"/>
      <c r="E573" s="2"/>
      <c r="F573" s="20"/>
      <c r="G573" s="20"/>
      <c r="H573" s="20"/>
      <c r="I573" s="17"/>
      <c r="J573" s="5"/>
    </row>
    <row r="574" spans="1:10" ht="14.25">
      <c r="A574" s="5"/>
      <c r="B574" s="5"/>
      <c r="C574" s="2" t="s">
        <v>40</v>
      </c>
      <c r="D574" s="107">
        <v>45292</v>
      </c>
      <c r="E574" s="113" t="s">
        <v>0</v>
      </c>
      <c r="F574" s="20"/>
      <c r="G574" s="20"/>
      <c r="H574" s="20"/>
      <c r="I574" s="17"/>
      <c r="J574" s="5"/>
    </row>
    <row r="575" spans="1:10">
      <c r="A575" s="5"/>
      <c r="B575" s="5"/>
      <c r="C575" s="2" t="s">
        <v>41</v>
      </c>
      <c r="D575" s="108" t="s">
        <v>42</v>
      </c>
      <c r="E575" s="21"/>
      <c r="F575" s="20"/>
      <c r="G575" s="20"/>
      <c r="H575" s="20"/>
      <c r="I575" s="17"/>
      <c r="J575" s="5"/>
    </row>
    <row r="576" spans="1:10">
      <c r="A576" s="5"/>
      <c r="B576" s="5"/>
      <c r="C576" s="2"/>
      <c r="D576" s="19"/>
      <c r="E576" s="19"/>
      <c r="F576" s="20"/>
      <c r="G576" s="20"/>
      <c r="H576" s="20"/>
      <c r="I576" s="17"/>
      <c r="J576" s="5"/>
    </row>
    <row r="577" spans="1:10" ht="12.75" customHeight="1">
      <c r="A577" s="5"/>
      <c r="B577" s="5"/>
      <c r="C577" s="2" t="s">
        <v>43</v>
      </c>
      <c r="D577" s="143" t="s">
        <v>44</v>
      </c>
      <c r="E577" s="144"/>
      <c r="F577" s="144"/>
      <c r="G577" s="145"/>
      <c r="H577" s="20"/>
      <c r="I577" s="17"/>
      <c r="J577" s="5"/>
    </row>
    <row r="578" spans="1:10" ht="13.15" customHeight="1">
      <c r="A578" s="5"/>
      <c r="B578" s="5"/>
      <c r="C578" s="20"/>
      <c r="D578" s="146"/>
      <c r="E578" s="147"/>
      <c r="F578" s="147"/>
      <c r="G578" s="148"/>
      <c r="H578" s="20"/>
      <c r="I578" s="17"/>
      <c r="J578" s="5"/>
    </row>
    <row r="579" spans="1:10" ht="5.45" customHeight="1">
      <c r="A579" s="5"/>
      <c r="B579" s="5"/>
      <c r="C579" s="20"/>
      <c r="D579" s="20"/>
      <c r="E579" s="20"/>
      <c r="F579" s="20"/>
      <c r="G579" s="20"/>
      <c r="H579" s="20"/>
      <c r="I579" s="17"/>
      <c r="J579" s="5"/>
    </row>
    <row r="580" spans="1:10">
      <c r="A580" s="5"/>
      <c r="B580" s="5"/>
      <c r="C580" s="5"/>
      <c r="D580" s="5"/>
      <c r="E580" s="16"/>
      <c r="F580" s="17"/>
      <c r="G580" s="17"/>
      <c r="H580" s="17"/>
      <c r="I580" s="17"/>
      <c r="J580" s="5"/>
    </row>
    <row r="581" spans="1:10">
      <c r="A581" s="5"/>
      <c r="B581" s="5"/>
      <c r="C581" s="5"/>
      <c r="D581" s="5"/>
      <c r="E581" s="16"/>
      <c r="F581" s="17"/>
      <c r="G581" s="17"/>
      <c r="H581" s="17"/>
      <c r="I581" s="17"/>
      <c r="J581" s="5"/>
    </row>
    <row r="582" spans="1:10">
      <c r="A582" s="5"/>
      <c r="B582" s="5"/>
      <c r="C582" s="5"/>
      <c r="D582" s="5"/>
      <c r="E582" s="16"/>
      <c r="F582" s="17"/>
      <c r="G582" s="17"/>
      <c r="H582" s="17"/>
      <c r="I582" s="17"/>
      <c r="J582" s="5"/>
    </row>
    <row r="583" spans="1:10">
      <c r="A583" s="5"/>
      <c r="B583" s="5"/>
      <c r="C583" s="5"/>
      <c r="D583" s="5"/>
      <c r="E583" s="16"/>
      <c r="F583" s="17"/>
      <c r="G583" s="17"/>
      <c r="H583" s="17"/>
      <c r="I583" s="17"/>
      <c r="J583" s="5"/>
    </row>
    <row r="584" spans="1:10">
      <c r="A584" s="5"/>
      <c r="B584" s="5"/>
      <c r="C584" s="5"/>
      <c r="D584" s="5"/>
      <c r="E584" s="16"/>
      <c r="F584" s="17"/>
      <c r="G584" s="17"/>
      <c r="H584" s="17"/>
      <c r="I584" s="17"/>
      <c r="J584" s="5"/>
    </row>
    <row r="585" spans="1:10">
      <c r="A585" s="5"/>
      <c r="B585" s="5"/>
      <c r="C585" s="5"/>
      <c r="D585" s="5"/>
      <c r="E585" s="16"/>
      <c r="F585" s="17"/>
      <c r="G585" s="17"/>
      <c r="H585" s="17"/>
      <c r="I585" s="17"/>
      <c r="J585" s="5"/>
    </row>
    <row r="586" spans="1:10">
      <c r="A586" s="5"/>
      <c r="B586" s="5"/>
      <c r="C586" s="5"/>
      <c r="D586" s="5"/>
      <c r="E586" s="16"/>
      <c r="F586" s="17"/>
      <c r="G586" s="17"/>
      <c r="H586" s="17"/>
      <c r="I586" s="17"/>
      <c r="J586" s="5"/>
    </row>
    <row r="587" spans="1:10">
      <c r="A587" s="5"/>
      <c r="B587" s="5"/>
      <c r="C587" s="5"/>
      <c r="D587" s="5"/>
      <c r="E587" s="16"/>
      <c r="F587" s="17"/>
      <c r="G587" s="17"/>
      <c r="H587" s="17"/>
      <c r="I587" s="17"/>
      <c r="J587" s="5"/>
    </row>
    <row r="588" spans="1:10">
      <c r="A588" s="5"/>
      <c r="B588" s="5"/>
      <c r="C588" s="5"/>
      <c r="D588" s="5"/>
      <c r="E588" s="16"/>
      <c r="F588" s="17"/>
      <c r="G588" s="17"/>
      <c r="H588" s="17"/>
      <c r="I588" s="17"/>
      <c r="J588" s="5"/>
    </row>
    <row r="589" spans="1:10">
      <c r="A589" s="5"/>
      <c r="B589" s="5"/>
      <c r="C589" s="5"/>
      <c r="D589" s="5"/>
      <c r="E589" s="16"/>
      <c r="F589" s="17"/>
      <c r="G589" s="17"/>
      <c r="H589" s="17"/>
      <c r="I589" s="17"/>
      <c r="J589" s="5"/>
    </row>
    <row r="590" spans="1:10">
      <c r="A590" s="5"/>
      <c r="B590" s="5"/>
      <c r="C590" s="5"/>
      <c r="D590" s="5"/>
      <c r="E590" s="16"/>
      <c r="F590" s="17"/>
      <c r="G590" s="17"/>
      <c r="H590" s="17"/>
      <c r="I590" s="17"/>
      <c r="J590" s="5"/>
    </row>
    <row r="591" spans="1:10">
      <c r="A591" s="5"/>
      <c r="B591" s="5"/>
      <c r="C591" s="5"/>
      <c r="D591" s="5"/>
      <c r="E591" s="16"/>
      <c r="F591" s="17"/>
      <c r="G591" s="17"/>
      <c r="H591" s="17"/>
      <c r="I591" s="17"/>
      <c r="J591" s="5"/>
    </row>
    <row r="592" spans="1:10">
      <c r="A592" s="5"/>
      <c r="B592" s="5"/>
      <c r="C592" s="5"/>
      <c r="D592" s="5"/>
      <c r="E592" s="16"/>
      <c r="F592" s="17"/>
      <c r="G592" s="17"/>
      <c r="H592" s="17"/>
      <c r="I592" s="17"/>
      <c r="J592" s="5"/>
    </row>
    <row r="593" spans="1:13" hidden="1">
      <c r="A593" s="5"/>
      <c r="B593" s="5"/>
      <c r="C593" s="5"/>
      <c r="D593" s="5"/>
      <c r="E593" s="16"/>
      <c r="F593" s="17"/>
      <c r="G593" s="17"/>
      <c r="H593" s="17"/>
      <c r="I593" s="17"/>
      <c r="J593" s="5"/>
    </row>
    <row r="594" spans="1:13" hidden="1">
      <c r="A594" s="5"/>
      <c r="B594" s="5"/>
      <c r="C594" s="5"/>
      <c r="D594" s="5"/>
      <c r="E594" s="16"/>
      <c r="F594" s="17"/>
      <c r="G594" s="17"/>
      <c r="H594" s="17"/>
      <c r="I594" s="17"/>
      <c r="J594" s="5"/>
    </row>
    <row r="595" spans="1:13">
      <c r="A595" s="5"/>
      <c r="B595" s="5"/>
      <c r="C595" s="5"/>
      <c r="D595" s="5"/>
      <c r="E595" s="16"/>
      <c r="F595" s="17"/>
      <c r="G595" s="17"/>
      <c r="H595" s="17"/>
      <c r="I595" s="17"/>
      <c r="J595" s="5"/>
    </row>
    <row r="596" spans="1:13" ht="16.5">
      <c r="A596" s="5"/>
      <c r="B596" s="5"/>
      <c r="C596" s="5" t="s">
        <v>45</v>
      </c>
      <c r="D596" s="107">
        <v>45292</v>
      </c>
      <c r="E596" s="114" t="s">
        <v>0</v>
      </c>
      <c r="F596" s="17"/>
      <c r="G596" s="17"/>
      <c r="H596" s="17"/>
      <c r="I596" s="17"/>
      <c r="J596" s="5"/>
      <c r="L596" s="22"/>
    </row>
    <row r="597" spans="1:13" ht="9.75" customHeight="1">
      <c r="A597" s="5"/>
      <c r="B597" s="5"/>
      <c r="C597" s="5"/>
      <c r="D597" s="5"/>
      <c r="E597" s="16"/>
      <c r="F597" s="17"/>
      <c r="G597" s="17"/>
      <c r="H597" s="17"/>
      <c r="I597" s="17"/>
      <c r="L597" s="22"/>
    </row>
    <row r="598" spans="1:13" ht="16.5" customHeight="1">
      <c r="A598" s="5"/>
      <c r="B598" s="5"/>
      <c r="C598" s="5" t="s">
        <v>46</v>
      </c>
      <c r="D598" s="189" t="s">
        <v>54</v>
      </c>
      <c r="E598" s="190"/>
      <c r="F598" s="191"/>
      <c r="G598" s="114" t="s">
        <v>62</v>
      </c>
      <c r="H598" s="17"/>
      <c r="I598" s="17"/>
      <c r="L598" s="22"/>
    </row>
    <row r="599" spans="1:13" ht="5.25" customHeight="1">
      <c r="A599" s="5"/>
      <c r="B599" s="5"/>
      <c r="C599" s="5"/>
      <c r="D599" s="5"/>
      <c r="E599" s="16"/>
      <c r="F599" s="17"/>
      <c r="G599" s="17"/>
      <c r="H599" s="17"/>
      <c r="I599" s="17"/>
      <c r="L599" s="22"/>
    </row>
    <row r="600" spans="1:13" ht="1.5" customHeight="1">
      <c r="A600" s="5"/>
      <c r="B600" s="5"/>
      <c r="C600" s="5"/>
      <c r="D600" s="5"/>
      <c r="E600" s="5"/>
      <c r="F600" s="5"/>
      <c r="G600" s="5"/>
      <c r="H600" s="5"/>
      <c r="I600" s="17"/>
    </row>
    <row r="601" spans="1:13" ht="1.5" customHeight="1">
      <c r="A601" s="5"/>
      <c r="B601" s="5"/>
      <c r="C601" s="5"/>
      <c r="D601" s="5"/>
      <c r="E601" s="5"/>
      <c r="F601" s="5"/>
      <c r="G601" s="5"/>
      <c r="H601" s="5"/>
      <c r="I601" s="17"/>
    </row>
    <row r="602" spans="1:13" ht="15" hidden="1" customHeight="1">
      <c r="A602" s="5"/>
      <c r="B602" s="5"/>
      <c r="C602" s="5"/>
      <c r="D602" s="5"/>
      <c r="E602" s="16"/>
      <c r="F602" s="17"/>
      <c r="G602" s="17"/>
      <c r="H602" s="17"/>
      <c r="I602" s="17"/>
      <c r="J602" s="5"/>
      <c r="M602" s="22"/>
    </row>
    <row r="603" spans="1:13" ht="15" hidden="1" customHeight="1">
      <c r="A603" s="5"/>
      <c r="B603" s="5"/>
      <c r="C603" s="5"/>
      <c r="D603" s="5"/>
      <c r="E603" s="5"/>
      <c r="F603" s="5"/>
      <c r="G603" s="5"/>
      <c r="H603" s="5"/>
      <c r="I603" s="17"/>
      <c r="J603" s="5"/>
      <c r="M603" s="22"/>
    </row>
    <row r="604" spans="1:13" ht="2.25" customHeight="1">
      <c r="A604" s="5"/>
      <c r="B604" s="5"/>
      <c r="C604" s="5"/>
      <c r="D604" s="5"/>
      <c r="E604" s="5"/>
      <c r="F604" s="5"/>
      <c r="G604" s="5"/>
      <c r="H604" s="5"/>
      <c r="I604" s="17"/>
      <c r="J604" s="5"/>
    </row>
    <row r="605" spans="1:13" ht="12.75" customHeight="1">
      <c r="A605" s="5"/>
      <c r="B605" s="5"/>
      <c r="C605" s="5" t="s">
        <v>47</v>
      </c>
      <c r="D605" s="170" t="s">
        <v>48</v>
      </c>
      <c r="E605" s="171"/>
      <c r="F605" s="171"/>
      <c r="G605" s="171"/>
      <c r="H605" s="172"/>
      <c r="I605" s="17"/>
      <c r="J605" s="5"/>
    </row>
    <row r="606" spans="1:13">
      <c r="A606" s="5"/>
      <c r="B606" s="5"/>
      <c r="C606" s="5"/>
      <c r="D606" s="173"/>
      <c r="E606" s="174"/>
      <c r="F606" s="174"/>
      <c r="G606" s="174"/>
      <c r="H606" s="175"/>
      <c r="I606" s="17"/>
      <c r="J606" s="5"/>
    </row>
    <row r="607" spans="1:13">
      <c r="A607" s="5"/>
      <c r="B607" s="5"/>
      <c r="C607" s="5"/>
      <c r="D607" s="5"/>
      <c r="E607" s="16"/>
      <c r="F607" s="17"/>
      <c r="G607" s="17"/>
      <c r="H607" s="17"/>
      <c r="I607" s="17"/>
    </row>
    <row r="608" spans="1:13">
      <c r="A608" s="5"/>
      <c r="B608" s="5"/>
      <c r="C608" s="5"/>
      <c r="D608" s="5"/>
      <c r="E608" s="16"/>
      <c r="F608" s="17"/>
      <c r="G608" s="17"/>
      <c r="H608" s="17"/>
      <c r="I608" s="17"/>
    </row>
    <row r="609" spans="1:14">
      <c r="A609" s="5"/>
      <c r="B609" s="5"/>
      <c r="C609" s="5"/>
      <c r="D609" s="5"/>
      <c r="E609" s="16"/>
      <c r="F609" s="17"/>
      <c r="G609" s="17"/>
      <c r="H609" s="17"/>
      <c r="I609" s="17"/>
    </row>
    <row r="610" spans="1:14">
      <c r="A610" s="5"/>
      <c r="B610" s="5"/>
      <c r="C610" s="5"/>
      <c r="D610" s="5"/>
      <c r="E610" s="16"/>
      <c r="F610" s="17"/>
      <c r="G610" s="17"/>
      <c r="H610" s="17"/>
      <c r="I610" s="17"/>
    </row>
    <row r="611" spans="1:14" ht="6.6" customHeight="1">
      <c r="A611" s="98"/>
      <c r="B611" s="98"/>
      <c r="C611" s="98"/>
      <c r="D611" s="98"/>
      <c r="E611" s="98"/>
      <c r="F611" s="98"/>
      <c r="G611" s="98"/>
      <c r="H611" s="98"/>
      <c r="I611" s="98"/>
      <c r="J611" s="98"/>
    </row>
    <row r="612" spans="1:14" ht="20.25" customHeight="1">
      <c r="A612" s="115"/>
      <c r="B612" s="115"/>
      <c r="C612" s="118" t="s">
        <v>50</v>
      </c>
      <c r="D612" s="116"/>
      <c r="E612" s="116"/>
      <c r="F612" s="116"/>
      <c r="G612" s="116"/>
      <c r="H612" s="23"/>
      <c r="I612" s="23"/>
    </row>
    <row r="613" spans="1:14" ht="27.75" customHeight="1">
      <c r="A613" s="115"/>
      <c r="B613" s="115"/>
      <c r="C613" s="167" t="s">
        <v>7</v>
      </c>
      <c r="D613" s="167"/>
      <c r="E613" s="167"/>
      <c r="F613" s="167"/>
      <c r="G613" s="117"/>
      <c r="H613" s="117"/>
      <c r="I613" s="117"/>
      <c r="J613" s="117"/>
      <c r="K613" s="117"/>
      <c r="L613" s="117"/>
      <c r="M613" s="117"/>
      <c r="N613" s="117"/>
    </row>
    <row r="614" spans="1:14" s="129" customFormat="1" hidden="1">
      <c r="E614" s="130"/>
      <c r="F614" s="131"/>
      <c r="G614" s="131"/>
      <c r="H614" s="131"/>
      <c r="I614" s="131"/>
    </row>
    <row r="615" spans="1:14" s="129" customFormat="1" hidden="1">
      <c r="E615" s="130"/>
      <c r="F615" s="131"/>
      <c r="G615" s="131"/>
      <c r="H615" s="131"/>
      <c r="I615" s="131"/>
    </row>
    <row r="616" spans="1:14" s="129" customFormat="1" hidden="1">
      <c r="E616" s="130"/>
      <c r="F616" s="131"/>
      <c r="G616" s="131"/>
      <c r="H616" s="131"/>
      <c r="I616" s="131"/>
    </row>
    <row r="617" spans="1:14" s="129" customFormat="1" hidden="1">
      <c r="E617" s="130"/>
      <c r="F617" s="131"/>
      <c r="G617" s="131"/>
      <c r="H617" s="131"/>
      <c r="I617" s="131"/>
    </row>
    <row r="618" spans="1:14" s="129" customFormat="1" hidden="1">
      <c r="E618" s="130"/>
      <c r="F618" s="131"/>
      <c r="G618" s="131"/>
      <c r="H618" s="131"/>
      <c r="I618" s="131"/>
    </row>
    <row r="619" spans="1:14" s="129" customFormat="1" hidden="1">
      <c r="E619" s="130"/>
      <c r="F619" s="131"/>
      <c r="G619" s="131"/>
      <c r="H619" s="131"/>
      <c r="I619" s="131"/>
    </row>
    <row r="620" spans="1:14" s="129" customFormat="1" hidden="1">
      <c r="E620" s="130"/>
      <c r="F620" s="131"/>
      <c r="G620" s="131"/>
      <c r="H620" s="131"/>
      <c r="I620" s="131"/>
    </row>
    <row r="621" spans="1:14" s="129" customFormat="1" hidden="1">
      <c r="E621" s="130"/>
      <c r="F621" s="131"/>
      <c r="G621" s="131"/>
      <c r="H621" s="131"/>
      <c r="I621" s="131"/>
    </row>
    <row r="622" spans="1:14" s="129" customFormat="1" hidden="1">
      <c r="E622" s="130"/>
      <c r="F622" s="131"/>
      <c r="G622" s="131"/>
      <c r="H622" s="131"/>
      <c r="I622" s="131"/>
    </row>
    <row r="623" spans="1:14" s="129" customFormat="1" hidden="1">
      <c r="E623" s="130"/>
      <c r="F623" s="131"/>
      <c r="G623" s="131"/>
      <c r="H623" s="131"/>
      <c r="I623" s="131"/>
    </row>
    <row r="624" spans="1:14" s="129" customFormat="1" hidden="1">
      <c r="E624" s="130"/>
      <c r="F624" s="131"/>
      <c r="G624" s="131"/>
      <c r="H624" s="131"/>
      <c r="I624" s="131"/>
    </row>
    <row r="625" spans="5:9" s="129" customFormat="1" hidden="1">
      <c r="E625" s="130"/>
      <c r="F625" s="131"/>
      <c r="G625" s="131"/>
      <c r="H625" s="131"/>
      <c r="I625" s="131"/>
    </row>
    <row r="626" spans="5:9" s="129" customFormat="1" hidden="1">
      <c r="E626" s="130"/>
      <c r="F626" s="131"/>
      <c r="G626" s="131"/>
      <c r="H626" s="131"/>
      <c r="I626" s="131"/>
    </row>
    <row r="627" spans="5:9" s="129" customFormat="1" hidden="1">
      <c r="E627" s="130"/>
      <c r="F627" s="131"/>
      <c r="G627" s="131"/>
      <c r="H627" s="131"/>
      <c r="I627" s="131"/>
    </row>
    <row r="628" spans="5:9" s="129" customFormat="1" hidden="1">
      <c r="E628" s="130"/>
      <c r="F628" s="131"/>
      <c r="G628" s="131"/>
      <c r="H628" s="131"/>
      <c r="I628" s="131"/>
    </row>
    <row r="629" spans="5:9" s="129" customFormat="1" hidden="1">
      <c r="E629" s="130"/>
      <c r="F629" s="131"/>
      <c r="G629" s="131"/>
      <c r="H629" s="131"/>
      <c r="I629" s="131"/>
    </row>
    <row r="630" spans="5:9" s="129" customFormat="1" hidden="1">
      <c r="E630" s="130"/>
      <c r="F630" s="131"/>
      <c r="G630" s="131"/>
      <c r="H630" s="131"/>
      <c r="I630" s="131"/>
    </row>
    <row r="631" spans="5:9" s="129" customFormat="1" hidden="1">
      <c r="E631" s="130"/>
      <c r="F631" s="131"/>
      <c r="G631" s="131"/>
      <c r="H631" s="131"/>
      <c r="I631" s="131"/>
    </row>
    <row r="632" spans="5:9" s="129" customFormat="1" hidden="1">
      <c r="E632" s="130"/>
      <c r="F632" s="131"/>
      <c r="G632" s="131"/>
      <c r="H632" s="131"/>
      <c r="I632" s="131"/>
    </row>
    <row r="633" spans="5:9" s="129" customFormat="1" hidden="1">
      <c r="E633" s="130"/>
      <c r="F633" s="131"/>
      <c r="G633" s="131"/>
      <c r="H633" s="131"/>
      <c r="I633" s="131"/>
    </row>
    <row r="634" spans="5:9" s="129" customFormat="1" hidden="1">
      <c r="E634" s="130"/>
      <c r="F634" s="131"/>
      <c r="G634" s="131"/>
      <c r="H634" s="131"/>
      <c r="I634" s="131"/>
    </row>
    <row r="635" spans="5:9" s="129" customFormat="1" hidden="1">
      <c r="E635" s="130"/>
      <c r="F635" s="131"/>
      <c r="G635" s="131"/>
      <c r="H635" s="131"/>
      <c r="I635" s="131"/>
    </row>
    <row r="636" spans="5:9" s="129" customFormat="1" hidden="1">
      <c r="E636" s="130"/>
      <c r="F636" s="131"/>
      <c r="G636" s="131"/>
      <c r="H636" s="131"/>
      <c r="I636" s="131"/>
    </row>
    <row r="637" spans="5:9" s="129" customFormat="1" hidden="1">
      <c r="E637" s="130"/>
      <c r="F637" s="131"/>
      <c r="G637" s="131"/>
      <c r="H637" s="131"/>
      <c r="I637" s="131"/>
    </row>
    <row r="638" spans="5:9" s="129" customFormat="1" hidden="1">
      <c r="E638" s="130"/>
      <c r="F638" s="131"/>
      <c r="G638" s="131"/>
      <c r="H638" s="131"/>
      <c r="I638" s="131"/>
    </row>
    <row r="639" spans="5:9" s="129" customFormat="1" hidden="1">
      <c r="E639" s="130"/>
      <c r="F639" s="131"/>
      <c r="G639" s="131"/>
      <c r="H639" s="131"/>
      <c r="I639" s="131"/>
    </row>
    <row r="640" spans="5:9" s="129" customFormat="1" hidden="1">
      <c r="E640" s="130"/>
      <c r="F640" s="131"/>
      <c r="G640" s="131"/>
      <c r="H640" s="131"/>
      <c r="I640" s="131"/>
    </row>
    <row r="641" spans="5:9" s="129" customFormat="1" hidden="1">
      <c r="E641" s="130"/>
      <c r="F641" s="131"/>
      <c r="G641" s="131"/>
      <c r="H641" s="131"/>
      <c r="I641" s="131"/>
    </row>
    <row r="642" spans="5:9" s="129" customFormat="1" hidden="1">
      <c r="E642" s="130"/>
      <c r="F642" s="131"/>
      <c r="G642" s="131"/>
      <c r="H642" s="131"/>
      <c r="I642" s="131"/>
    </row>
    <row r="643" spans="5:9" s="129" customFormat="1" hidden="1">
      <c r="E643" s="130"/>
      <c r="F643" s="131"/>
      <c r="G643" s="131"/>
      <c r="H643" s="131"/>
      <c r="I643" s="131"/>
    </row>
    <row r="644" spans="5:9" s="129" customFormat="1" hidden="1">
      <c r="E644" s="130"/>
      <c r="F644" s="131"/>
      <c r="G644" s="131"/>
      <c r="H644" s="131"/>
      <c r="I644" s="131"/>
    </row>
    <row r="645" spans="5:9" s="129" customFormat="1" hidden="1">
      <c r="E645" s="130"/>
      <c r="F645" s="131"/>
      <c r="G645" s="131"/>
      <c r="H645" s="131"/>
      <c r="I645" s="131"/>
    </row>
    <row r="646" spans="5:9" s="129" customFormat="1" hidden="1">
      <c r="E646" s="130"/>
      <c r="F646" s="131"/>
      <c r="G646" s="131"/>
      <c r="H646" s="131"/>
      <c r="I646" s="131"/>
    </row>
    <row r="647" spans="5:9" s="129" customFormat="1" hidden="1">
      <c r="E647" s="130"/>
      <c r="F647" s="131"/>
      <c r="G647" s="131"/>
      <c r="H647" s="131"/>
      <c r="I647" s="131"/>
    </row>
    <row r="648" spans="5:9" s="129" customFormat="1" hidden="1">
      <c r="E648" s="130"/>
      <c r="F648" s="131"/>
      <c r="G648" s="131"/>
      <c r="H648" s="131"/>
      <c r="I648" s="131"/>
    </row>
    <row r="649" spans="5:9" s="129" customFormat="1" hidden="1">
      <c r="E649" s="130"/>
      <c r="F649" s="131"/>
      <c r="G649" s="131"/>
      <c r="H649" s="131"/>
      <c r="I649" s="131"/>
    </row>
    <row r="650" spans="5:9" s="129" customFormat="1" hidden="1">
      <c r="E650" s="130"/>
      <c r="F650" s="131"/>
      <c r="G650" s="131"/>
      <c r="H650" s="131"/>
      <c r="I650" s="131"/>
    </row>
    <row r="651" spans="5:9" s="129" customFormat="1" hidden="1">
      <c r="E651" s="130"/>
      <c r="F651" s="131"/>
      <c r="G651" s="131"/>
      <c r="H651" s="131"/>
      <c r="I651" s="131"/>
    </row>
    <row r="652" spans="5:9" s="129" customFormat="1" hidden="1">
      <c r="E652" s="130"/>
      <c r="F652" s="131"/>
      <c r="G652" s="131"/>
      <c r="H652" s="131"/>
      <c r="I652" s="131"/>
    </row>
    <row r="653" spans="5:9" s="129" customFormat="1" hidden="1">
      <c r="E653" s="130"/>
      <c r="F653" s="131"/>
      <c r="G653" s="131"/>
      <c r="H653" s="131"/>
      <c r="I653" s="131"/>
    </row>
    <row r="654" spans="5:9" s="129" customFormat="1" hidden="1">
      <c r="E654" s="130"/>
      <c r="F654" s="131"/>
      <c r="G654" s="131"/>
      <c r="H654" s="131"/>
      <c r="I654" s="131"/>
    </row>
    <row r="655" spans="5:9" s="129" customFormat="1" hidden="1">
      <c r="E655" s="130"/>
      <c r="F655" s="131"/>
      <c r="G655" s="131"/>
      <c r="H655" s="131"/>
      <c r="I655" s="131"/>
    </row>
    <row r="656" spans="5:9" s="129" customFormat="1" hidden="1">
      <c r="E656" s="130"/>
      <c r="F656" s="131"/>
      <c r="G656" s="131"/>
      <c r="H656" s="131"/>
      <c r="I656" s="131"/>
    </row>
    <row r="657" spans="5:9" s="129" customFormat="1" hidden="1">
      <c r="E657" s="130"/>
      <c r="F657" s="131"/>
      <c r="G657" s="131"/>
      <c r="H657" s="131"/>
      <c r="I657" s="131"/>
    </row>
    <row r="658" spans="5:9" s="129" customFormat="1" hidden="1">
      <c r="E658" s="130"/>
      <c r="F658" s="131"/>
      <c r="G658" s="131"/>
      <c r="H658" s="131"/>
      <c r="I658" s="131"/>
    </row>
    <row r="659" spans="5:9" s="129" customFormat="1" hidden="1">
      <c r="E659" s="130"/>
      <c r="F659" s="131"/>
      <c r="G659" s="131"/>
      <c r="H659" s="131"/>
      <c r="I659" s="131"/>
    </row>
    <row r="660" spans="5:9" s="129" customFormat="1" hidden="1">
      <c r="E660" s="130"/>
      <c r="F660" s="131"/>
      <c r="G660" s="131"/>
      <c r="H660" s="131"/>
      <c r="I660" s="131"/>
    </row>
    <row r="661" spans="5:9" s="129" customFormat="1" hidden="1">
      <c r="E661" s="130"/>
      <c r="F661" s="131"/>
      <c r="G661" s="131"/>
      <c r="H661" s="131"/>
      <c r="I661" s="131"/>
    </row>
    <row r="662" spans="5:9" s="129" customFormat="1" hidden="1">
      <c r="E662" s="130"/>
      <c r="F662" s="131"/>
      <c r="G662" s="131"/>
      <c r="H662" s="131"/>
      <c r="I662" s="131"/>
    </row>
    <row r="663" spans="5:9" s="129" customFormat="1" hidden="1">
      <c r="E663" s="130"/>
      <c r="F663" s="131"/>
      <c r="G663" s="131"/>
      <c r="H663" s="131"/>
      <c r="I663" s="131"/>
    </row>
    <row r="664" spans="5:9" s="129" customFormat="1" hidden="1">
      <c r="E664" s="130"/>
      <c r="F664" s="131"/>
      <c r="G664" s="131"/>
      <c r="H664" s="131"/>
      <c r="I664" s="131"/>
    </row>
    <row r="665" spans="5:9" s="129" customFormat="1" hidden="1">
      <c r="E665" s="130"/>
      <c r="F665" s="131"/>
      <c r="G665" s="131"/>
      <c r="H665" s="131"/>
      <c r="I665" s="131"/>
    </row>
    <row r="666" spans="5:9" s="129" customFormat="1" hidden="1">
      <c r="E666" s="130"/>
      <c r="F666" s="131"/>
      <c r="G666" s="131"/>
      <c r="H666" s="131"/>
      <c r="I666" s="131"/>
    </row>
    <row r="667" spans="5:9" s="129" customFormat="1" hidden="1">
      <c r="E667" s="130"/>
      <c r="F667" s="131"/>
      <c r="G667" s="131"/>
      <c r="H667" s="131"/>
      <c r="I667" s="131"/>
    </row>
    <row r="668" spans="5:9" s="129" customFormat="1" hidden="1">
      <c r="E668" s="130"/>
      <c r="F668" s="131"/>
      <c r="G668" s="131"/>
      <c r="H668" s="131"/>
      <c r="I668" s="131"/>
    </row>
    <row r="669" spans="5:9" s="129" customFormat="1" hidden="1">
      <c r="E669" s="130"/>
      <c r="F669" s="131"/>
      <c r="G669" s="131"/>
      <c r="H669" s="131"/>
      <c r="I669" s="131"/>
    </row>
    <row r="670" spans="5:9" s="129" customFormat="1" hidden="1">
      <c r="E670" s="130"/>
      <c r="F670" s="131"/>
      <c r="G670" s="131"/>
      <c r="H670" s="131"/>
      <c r="I670" s="131"/>
    </row>
    <row r="671" spans="5:9" s="129" customFormat="1" hidden="1">
      <c r="E671" s="130"/>
      <c r="F671" s="131"/>
      <c r="G671" s="131"/>
      <c r="H671" s="131"/>
      <c r="I671" s="131"/>
    </row>
    <row r="672" spans="5:9" s="129" customFormat="1" hidden="1">
      <c r="E672" s="130"/>
      <c r="F672" s="131"/>
      <c r="G672" s="131"/>
      <c r="H672" s="131"/>
      <c r="I672" s="131"/>
    </row>
    <row r="673" spans="5:9" s="129" customFormat="1" hidden="1">
      <c r="E673" s="130"/>
      <c r="F673" s="131"/>
      <c r="G673" s="131"/>
      <c r="H673" s="131"/>
      <c r="I673" s="131"/>
    </row>
    <row r="674" spans="5:9" s="129" customFormat="1" hidden="1">
      <c r="E674" s="130"/>
      <c r="F674" s="131"/>
      <c r="G674" s="131"/>
      <c r="H674" s="131"/>
      <c r="I674" s="131"/>
    </row>
    <row r="675" spans="5:9" s="129" customFormat="1" hidden="1">
      <c r="E675" s="130"/>
      <c r="F675" s="131"/>
      <c r="G675" s="131"/>
      <c r="H675" s="131"/>
      <c r="I675" s="131"/>
    </row>
    <row r="676" spans="5:9" s="129" customFormat="1" hidden="1">
      <c r="E676" s="130"/>
      <c r="F676" s="131"/>
      <c r="G676" s="131"/>
      <c r="H676" s="131"/>
      <c r="I676" s="131"/>
    </row>
    <row r="677" spans="5:9" s="129" customFormat="1" hidden="1">
      <c r="E677" s="130"/>
      <c r="F677" s="131"/>
      <c r="G677" s="131"/>
      <c r="H677" s="131"/>
      <c r="I677" s="131"/>
    </row>
    <row r="678" spans="5:9" s="129" customFormat="1" hidden="1">
      <c r="E678" s="130"/>
      <c r="F678" s="131"/>
      <c r="G678" s="131"/>
      <c r="H678" s="131"/>
      <c r="I678" s="131"/>
    </row>
    <row r="679" spans="5:9" s="129" customFormat="1" hidden="1">
      <c r="E679" s="130"/>
      <c r="F679" s="131"/>
      <c r="G679" s="131"/>
      <c r="H679" s="131"/>
      <c r="I679" s="131"/>
    </row>
    <row r="680" spans="5:9" s="129" customFormat="1" hidden="1">
      <c r="E680" s="130"/>
      <c r="F680" s="131"/>
      <c r="G680" s="131"/>
      <c r="H680" s="131"/>
      <c r="I680" s="131"/>
    </row>
    <row r="681" spans="5:9" s="129" customFormat="1" hidden="1">
      <c r="E681" s="130"/>
      <c r="F681" s="131"/>
      <c r="G681" s="131"/>
      <c r="H681" s="131"/>
      <c r="I681" s="131"/>
    </row>
    <row r="682" spans="5:9" s="129" customFormat="1" hidden="1">
      <c r="E682" s="130"/>
      <c r="F682" s="131"/>
      <c r="G682" s="131"/>
      <c r="H682" s="131"/>
      <c r="I682" s="131"/>
    </row>
    <row r="683" spans="5:9" s="129" customFormat="1" hidden="1">
      <c r="E683" s="130"/>
      <c r="F683" s="131"/>
      <c r="G683" s="131"/>
      <c r="H683" s="131"/>
      <c r="I683" s="131"/>
    </row>
    <row r="684" spans="5:9" s="129" customFormat="1" hidden="1">
      <c r="E684" s="130"/>
      <c r="F684" s="131"/>
      <c r="G684" s="131"/>
      <c r="H684" s="131"/>
      <c r="I684" s="131"/>
    </row>
    <row r="685" spans="5:9" s="129" customFormat="1" hidden="1">
      <c r="E685" s="130"/>
      <c r="F685" s="131"/>
      <c r="G685" s="131"/>
      <c r="H685" s="131"/>
      <c r="I685" s="131"/>
    </row>
    <row r="686" spans="5:9" s="129" customFormat="1" hidden="1">
      <c r="E686" s="130"/>
      <c r="F686" s="131"/>
      <c r="G686" s="131"/>
      <c r="H686" s="131"/>
      <c r="I686" s="131"/>
    </row>
    <row r="687" spans="5:9" s="129" customFormat="1" hidden="1">
      <c r="E687" s="130"/>
      <c r="F687" s="131"/>
      <c r="G687" s="131"/>
      <c r="H687" s="131"/>
      <c r="I687" s="131"/>
    </row>
    <row r="688" spans="5:9" s="129" customFormat="1" hidden="1">
      <c r="E688" s="130"/>
      <c r="F688" s="131"/>
      <c r="G688" s="131"/>
      <c r="H688" s="131"/>
      <c r="I688" s="131"/>
    </row>
    <row r="689" spans="5:9" s="129" customFormat="1" hidden="1">
      <c r="E689" s="130"/>
      <c r="F689" s="131"/>
      <c r="G689" s="131"/>
      <c r="H689" s="131"/>
      <c r="I689" s="131"/>
    </row>
    <row r="690" spans="5:9" s="129" customFormat="1" hidden="1">
      <c r="E690" s="130"/>
      <c r="F690" s="131"/>
      <c r="G690" s="131"/>
      <c r="H690" s="131"/>
      <c r="I690" s="131"/>
    </row>
    <row r="691" spans="5:9" s="129" customFormat="1" hidden="1">
      <c r="E691" s="130"/>
      <c r="F691" s="131"/>
      <c r="G691" s="131"/>
      <c r="H691" s="131"/>
      <c r="I691" s="131"/>
    </row>
    <row r="692" spans="5:9" s="129" customFormat="1" hidden="1">
      <c r="E692" s="130"/>
      <c r="F692" s="131"/>
      <c r="G692" s="131"/>
      <c r="H692" s="131"/>
      <c r="I692" s="131"/>
    </row>
    <row r="693" spans="5:9" s="129" customFormat="1" hidden="1">
      <c r="E693" s="130"/>
      <c r="F693" s="131"/>
      <c r="G693" s="131"/>
      <c r="H693" s="131"/>
      <c r="I693" s="131"/>
    </row>
    <row r="694" spans="5:9" s="129" customFormat="1" hidden="1">
      <c r="E694" s="130"/>
      <c r="F694" s="131"/>
      <c r="G694" s="131"/>
      <c r="H694" s="131"/>
      <c r="I694" s="131"/>
    </row>
    <row r="695" spans="5:9" s="129" customFormat="1" hidden="1">
      <c r="E695" s="130"/>
      <c r="F695" s="131"/>
      <c r="G695" s="131"/>
      <c r="H695" s="131"/>
      <c r="I695" s="131"/>
    </row>
    <row r="696" spans="5:9" s="129" customFormat="1" hidden="1">
      <c r="E696" s="130"/>
      <c r="F696" s="131"/>
      <c r="G696" s="131"/>
      <c r="H696" s="131"/>
      <c r="I696" s="131"/>
    </row>
    <row r="697" spans="5:9" s="129" customFormat="1" hidden="1">
      <c r="E697" s="130"/>
      <c r="F697" s="131"/>
      <c r="G697" s="131"/>
      <c r="H697" s="131"/>
      <c r="I697" s="131"/>
    </row>
    <row r="698" spans="5:9" s="129" customFormat="1" hidden="1">
      <c r="E698" s="130"/>
      <c r="F698" s="131"/>
      <c r="G698" s="131"/>
      <c r="H698" s="131"/>
      <c r="I698" s="131"/>
    </row>
    <row r="699" spans="5:9" s="129" customFormat="1" hidden="1">
      <c r="E699" s="130"/>
      <c r="F699" s="131"/>
      <c r="G699" s="131"/>
      <c r="H699" s="131"/>
      <c r="I699" s="131"/>
    </row>
    <row r="700" spans="5:9" s="129" customFormat="1" hidden="1">
      <c r="E700" s="130"/>
      <c r="F700" s="131"/>
      <c r="G700" s="131"/>
      <c r="H700" s="131"/>
      <c r="I700" s="131"/>
    </row>
    <row r="701" spans="5:9" s="129" customFormat="1" hidden="1">
      <c r="E701" s="130"/>
      <c r="F701" s="131"/>
      <c r="G701" s="131"/>
      <c r="H701" s="131"/>
      <c r="I701" s="131"/>
    </row>
    <row r="702" spans="5:9" s="129" customFormat="1" hidden="1">
      <c r="E702" s="130"/>
      <c r="F702" s="131"/>
      <c r="G702" s="131"/>
      <c r="H702" s="131"/>
      <c r="I702" s="131"/>
    </row>
    <row r="703" spans="5:9" s="129" customFormat="1" hidden="1">
      <c r="E703" s="130"/>
      <c r="F703" s="131"/>
      <c r="G703" s="131"/>
      <c r="H703" s="131"/>
      <c r="I703" s="131"/>
    </row>
    <row r="704" spans="5:9" s="129" customFormat="1" hidden="1">
      <c r="E704" s="130"/>
      <c r="F704" s="131"/>
      <c r="G704" s="131"/>
      <c r="H704" s="131"/>
      <c r="I704" s="131"/>
    </row>
    <row r="705" spans="5:9" s="129" customFormat="1" hidden="1">
      <c r="E705" s="130"/>
      <c r="F705" s="131"/>
      <c r="G705" s="131"/>
      <c r="H705" s="131"/>
      <c r="I705" s="131"/>
    </row>
    <row r="706" spans="5:9" s="129" customFormat="1" hidden="1">
      <c r="E706" s="130"/>
      <c r="F706" s="131"/>
      <c r="G706" s="131"/>
      <c r="H706" s="131"/>
      <c r="I706" s="131"/>
    </row>
    <row r="707" spans="5:9" s="129" customFormat="1" hidden="1">
      <c r="E707" s="130"/>
      <c r="F707" s="131"/>
      <c r="G707" s="131"/>
      <c r="H707" s="131"/>
      <c r="I707" s="131"/>
    </row>
    <row r="708" spans="5:9" s="129" customFormat="1" hidden="1">
      <c r="E708" s="130"/>
      <c r="F708" s="131"/>
      <c r="G708" s="131"/>
      <c r="H708" s="131"/>
      <c r="I708" s="131"/>
    </row>
    <row r="709" spans="5:9" s="129" customFormat="1" hidden="1">
      <c r="E709" s="130"/>
      <c r="F709" s="131"/>
      <c r="G709" s="131"/>
      <c r="H709" s="131"/>
      <c r="I709" s="131"/>
    </row>
    <row r="710" spans="5:9" s="129" customFormat="1" hidden="1">
      <c r="E710" s="130"/>
      <c r="F710" s="131"/>
      <c r="G710" s="131"/>
      <c r="H710" s="131"/>
      <c r="I710" s="131"/>
    </row>
    <row r="711" spans="5:9" s="129" customFormat="1" hidden="1">
      <c r="E711" s="130"/>
      <c r="F711" s="131"/>
      <c r="G711" s="131"/>
      <c r="H711" s="131"/>
      <c r="I711" s="131"/>
    </row>
    <row r="712" spans="5:9" s="129" customFormat="1" hidden="1">
      <c r="E712" s="130"/>
      <c r="F712" s="131"/>
      <c r="G712" s="131"/>
      <c r="H712" s="131"/>
      <c r="I712" s="131"/>
    </row>
    <row r="713" spans="5:9" s="129" customFormat="1" hidden="1">
      <c r="E713" s="130"/>
      <c r="F713" s="131"/>
      <c r="G713" s="131"/>
      <c r="H713" s="131"/>
      <c r="I713" s="131"/>
    </row>
    <row r="714" spans="5:9" s="129" customFormat="1" hidden="1">
      <c r="E714" s="130"/>
      <c r="F714" s="131"/>
      <c r="G714" s="131"/>
      <c r="H714" s="131"/>
      <c r="I714" s="131"/>
    </row>
    <row r="715" spans="5:9" s="129" customFormat="1" hidden="1">
      <c r="E715" s="130"/>
      <c r="F715" s="131"/>
      <c r="G715" s="131"/>
      <c r="H715" s="131"/>
      <c r="I715" s="131"/>
    </row>
    <row r="716" spans="5:9" s="129" customFormat="1" hidden="1">
      <c r="E716" s="130"/>
      <c r="F716" s="131"/>
      <c r="G716" s="131"/>
      <c r="H716" s="131"/>
      <c r="I716" s="131"/>
    </row>
    <row r="717" spans="5:9" s="129" customFormat="1" hidden="1">
      <c r="E717" s="130"/>
      <c r="F717" s="131"/>
      <c r="G717" s="131"/>
      <c r="H717" s="131"/>
      <c r="I717" s="131"/>
    </row>
    <row r="718" spans="5:9" s="129" customFormat="1" hidden="1">
      <c r="E718" s="130"/>
      <c r="F718" s="131"/>
      <c r="G718" s="131"/>
      <c r="H718" s="131"/>
      <c r="I718" s="131"/>
    </row>
    <row r="719" spans="5:9" s="129" customFormat="1" hidden="1">
      <c r="E719" s="130"/>
      <c r="F719" s="131"/>
      <c r="G719" s="131"/>
      <c r="H719" s="131"/>
      <c r="I719" s="131"/>
    </row>
    <row r="720" spans="5:9" s="129" customFormat="1" hidden="1">
      <c r="E720" s="130"/>
      <c r="F720" s="131"/>
      <c r="G720" s="131"/>
      <c r="H720" s="131"/>
      <c r="I720" s="131"/>
    </row>
    <row r="721" spans="5:9" s="129" customFormat="1" hidden="1">
      <c r="E721" s="130"/>
      <c r="F721" s="131"/>
      <c r="G721" s="131"/>
      <c r="H721" s="131"/>
      <c r="I721" s="131"/>
    </row>
    <row r="722" spans="5:9" s="129" customFormat="1" hidden="1">
      <c r="E722" s="130"/>
      <c r="F722" s="131"/>
      <c r="G722" s="131"/>
      <c r="H722" s="131"/>
      <c r="I722" s="131"/>
    </row>
    <row r="723" spans="5:9" s="129" customFormat="1" hidden="1">
      <c r="E723" s="130"/>
      <c r="F723" s="131"/>
      <c r="G723" s="131"/>
      <c r="H723" s="131"/>
      <c r="I723" s="131"/>
    </row>
    <row r="724" spans="5:9" s="129" customFormat="1" hidden="1">
      <c r="E724" s="130"/>
      <c r="F724" s="131"/>
      <c r="G724" s="131"/>
      <c r="H724" s="131"/>
      <c r="I724" s="131"/>
    </row>
    <row r="725" spans="5:9" s="129" customFormat="1" hidden="1">
      <c r="E725" s="130"/>
      <c r="F725" s="131"/>
      <c r="G725" s="131"/>
      <c r="H725" s="131"/>
      <c r="I725" s="131"/>
    </row>
    <row r="726" spans="5:9" s="129" customFormat="1" hidden="1">
      <c r="E726" s="130"/>
      <c r="F726" s="131"/>
      <c r="G726" s="131"/>
      <c r="H726" s="131"/>
      <c r="I726" s="131"/>
    </row>
    <row r="727" spans="5:9" s="129" customFormat="1" hidden="1">
      <c r="E727" s="130"/>
      <c r="F727" s="131"/>
      <c r="G727" s="131"/>
      <c r="H727" s="131"/>
      <c r="I727" s="131"/>
    </row>
    <row r="728" spans="5:9" s="129" customFormat="1" hidden="1">
      <c r="E728" s="130"/>
      <c r="F728" s="131"/>
      <c r="G728" s="131"/>
      <c r="H728" s="131"/>
      <c r="I728" s="131"/>
    </row>
    <row r="729" spans="5:9" s="129" customFormat="1" hidden="1">
      <c r="E729" s="130"/>
      <c r="F729" s="131"/>
      <c r="G729" s="131"/>
      <c r="H729" s="131"/>
      <c r="I729" s="131"/>
    </row>
    <row r="730" spans="5:9" s="129" customFormat="1" hidden="1">
      <c r="E730" s="130"/>
      <c r="F730" s="131"/>
      <c r="G730" s="131"/>
      <c r="H730" s="131"/>
      <c r="I730" s="131"/>
    </row>
    <row r="731" spans="5:9" s="129" customFormat="1" hidden="1">
      <c r="E731" s="130"/>
      <c r="F731" s="131"/>
      <c r="G731" s="131"/>
      <c r="H731" s="131"/>
      <c r="I731" s="131"/>
    </row>
    <row r="732" spans="5:9" s="129" customFormat="1" hidden="1">
      <c r="E732" s="130"/>
      <c r="F732" s="131"/>
      <c r="G732" s="131"/>
      <c r="H732" s="131"/>
      <c r="I732" s="131"/>
    </row>
    <row r="733" spans="5:9" s="129" customFormat="1" hidden="1">
      <c r="E733" s="130"/>
      <c r="F733" s="131"/>
      <c r="G733" s="131"/>
      <c r="H733" s="131"/>
      <c r="I733" s="131"/>
    </row>
    <row r="734" spans="5:9" s="129" customFormat="1" hidden="1">
      <c r="E734" s="130"/>
      <c r="F734" s="131"/>
      <c r="G734" s="131"/>
      <c r="H734" s="131"/>
      <c r="I734" s="131"/>
    </row>
    <row r="735" spans="5:9" s="129" customFormat="1" hidden="1">
      <c r="E735" s="130"/>
      <c r="F735" s="131"/>
      <c r="G735" s="131"/>
      <c r="H735" s="131"/>
      <c r="I735" s="131"/>
    </row>
    <row r="736" spans="5:9" s="129" customFormat="1" hidden="1">
      <c r="E736" s="130"/>
      <c r="F736" s="131"/>
      <c r="G736" s="131"/>
      <c r="H736" s="131"/>
      <c r="I736" s="131"/>
    </row>
    <row r="737" spans="5:9" s="129" customFormat="1" hidden="1">
      <c r="E737" s="130"/>
      <c r="F737" s="131"/>
      <c r="G737" s="131"/>
      <c r="H737" s="131"/>
      <c r="I737" s="131"/>
    </row>
    <row r="738" spans="5:9" s="129" customFormat="1" hidden="1">
      <c r="E738" s="130"/>
      <c r="F738" s="131"/>
      <c r="G738" s="131"/>
      <c r="H738" s="131"/>
      <c r="I738" s="131"/>
    </row>
    <row r="739" spans="5:9" s="129" customFormat="1" hidden="1">
      <c r="E739" s="130"/>
      <c r="F739" s="131"/>
      <c r="G739" s="131"/>
      <c r="H739" s="131"/>
      <c r="I739" s="131"/>
    </row>
    <row r="740" spans="5:9" s="129" customFormat="1" hidden="1">
      <c r="E740" s="130"/>
      <c r="F740" s="131"/>
      <c r="G740" s="131"/>
      <c r="H740" s="131"/>
      <c r="I740" s="131"/>
    </row>
    <row r="741" spans="5:9" s="129" customFormat="1" hidden="1">
      <c r="E741" s="130"/>
      <c r="F741" s="131"/>
      <c r="G741" s="131"/>
      <c r="H741" s="131"/>
      <c r="I741" s="131"/>
    </row>
    <row r="742" spans="5:9" s="129" customFormat="1" hidden="1">
      <c r="E742" s="130"/>
      <c r="F742" s="131"/>
      <c r="G742" s="131"/>
      <c r="H742" s="131"/>
      <c r="I742" s="131"/>
    </row>
    <row r="743" spans="5:9" s="129" customFormat="1" hidden="1">
      <c r="E743" s="130"/>
      <c r="F743" s="131"/>
      <c r="G743" s="131"/>
      <c r="H743" s="131"/>
      <c r="I743" s="131"/>
    </row>
    <row r="744" spans="5:9" s="129" customFormat="1" hidden="1">
      <c r="E744" s="130"/>
      <c r="F744" s="131"/>
      <c r="G744" s="131"/>
      <c r="H744" s="131"/>
      <c r="I744" s="131"/>
    </row>
    <row r="745" spans="5:9" s="129" customFormat="1" hidden="1">
      <c r="E745" s="130"/>
      <c r="F745" s="131"/>
      <c r="G745" s="131"/>
      <c r="H745" s="131"/>
      <c r="I745" s="131"/>
    </row>
    <row r="746" spans="5:9" s="129" customFormat="1" hidden="1">
      <c r="E746" s="130"/>
      <c r="F746" s="131"/>
      <c r="G746" s="131"/>
      <c r="H746" s="131"/>
      <c r="I746" s="131"/>
    </row>
    <row r="747" spans="5:9" s="129" customFormat="1" hidden="1">
      <c r="E747" s="130"/>
      <c r="F747" s="131"/>
      <c r="G747" s="131"/>
      <c r="H747" s="131"/>
      <c r="I747" s="131"/>
    </row>
    <row r="748" spans="5:9" s="129" customFormat="1" hidden="1">
      <c r="E748" s="130"/>
      <c r="F748" s="131"/>
      <c r="G748" s="131"/>
      <c r="H748" s="131"/>
      <c r="I748" s="131"/>
    </row>
    <row r="749" spans="5:9" s="129" customFormat="1" hidden="1">
      <c r="E749" s="130"/>
      <c r="F749" s="131"/>
      <c r="G749" s="131"/>
      <c r="H749" s="131"/>
      <c r="I749" s="131"/>
    </row>
    <row r="750" spans="5:9" s="129" customFormat="1" hidden="1">
      <c r="E750" s="130"/>
      <c r="F750" s="131"/>
      <c r="G750" s="131"/>
      <c r="H750" s="131"/>
      <c r="I750" s="131"/>
    </row>
    <row r="751" spans="5:9" s="129" customFormat="1" hidden="1">
      <c r="E751" s="130"/>
      <c r="F751" s="131"/>
      <c r="G751" s="131"/>
      <c r="H751" s="131"/>
      <c r="I751" s="131"/>
    </row>
    <row r="752" spans="5:9" s="129" customFormat="1" hidden="1">
      <c r="E752" s="130"/>
      <c r="F752" s="131"/>
      <c r="G752" s="131"/>
      <c r="H752" s="131"/>
      <c r="I752" s="131"/>
    </row>
    <row r="753" spans="5:9" s="129" customFormat="1" hidden="1">
      <c r="E753" s="130"/>
      <c r="F753" s="131"/>
      <c r="G753" s="131"/>
      <c r="H753" s="131"/>
      <c r="I753" s="131"/>
    </row>
    <row r="754" spans="5:9" s="129" customFormat="1" hidden="1">
      <c r="E754" s="130"/>
      <c r="F754" s="131"/>
      <c r="G754" s="131"/>
      <c r="H754" s="131"/>
      <c r="I754" s="131"/>
    </row>
    <row r="755" spans="5:9" s="129" customFormat="1" hidden="1">
      <c r="E755" s="130"/>
      <c r="F755" s="131"/>
      <c r="G755" s="131"/>
      <c r="H755" s="131"/>
      <c r="I755" s="131"/>
    </row>
    <row r="756" spans="5:9" s="129" customFormat="1" hidden="1">
      <c r="E756" s="130"/>
      <c r="F756" s="131"/>
      <c r="G756" s="131"/>
      <c r="H756" s="131"/>
      <c r="I756" s="131"/>
    </row>
    <row r="757" spans="5:9" s="129" customFormat="1" hidden="1">
      <c r="E757" s="130"/>
      <c r="F757" s="131"/>
      <c r="G757" s="131"/>
      <c r="H757" s="131"/>
      <c r="I757" s="131"/>
    </row>
    <row r="758" spans="5:9" s="129" customFormat="1" hidden="1">
      <c r="E758" s="130"/>
      <c r="F758" s="131"/>
      <c r="G758" s="131"/>
      <c r="H758" s="131"/>
      <c r="I758" s="131"/>
    </row>
    <row r="759" spans="5:9" s="129" customFormat="1" hidden="1">
      <c r="E759" s="130"/>
      <c r="F759" s="131"/>
      <c r="G759" s="131"/>
      <c r="H759" s="131"/>
      <c r="I759" s="131"/>
    </row>
    <row r="760" spans="5:9" s="129" customFormat="1" hidden="1">
      <c r="E760" s="130"/>
      <c r="F760" s="131"/>
      <c r="G760" s="131"/>
      <c r="H760" s="131"/>
      <c r="I760" s="131"/>
    </row>
    <row r="761" spans="5:9" s="129" customFormat="1" hidden="1">
      <c r="E761" s="130"/>
      <c r="F761" s="131"/>
      <c r="G761" s="131"/>
      <c r="H761" s="131"/>
      <c r="I761" s="131"/>
    </row>
    <row r="762" spans="5:9" s="129" customFormat="1" hidden="1">
      <c r="E762" s="130"/>
      <c r="F762" s="131"/>
      <c r="G762" s="131"/>
      <c r="H762" s="131"/>
      <c r="I762" s="131"/>
    </row>
    <row r="763" spans="5:9" s="129" customFormat="1" hidden="1">
      <c r="E763" s="130"/>
      <c r="F763" s="131"/>
      <c r="G763" s="131"/>
      <c r="H763" s="131"/>
      <c r="I763" s="131"/>
    </row>
    <row r="764" spans="5:9" s="129" customFormat="1" hidden="1">
      <c r="E764" s="130"/>
      <c r="F764" s="131"/>
      <c r="G764" s="131"/>
      <c r="H764" s="131"/>
      <c r="I764" s="131"/>
    </row>
    <row r="765" spans="5:9" s="129" customFormat="1" hidden="1">
      <c r="E765" s="130"/>
      <c r="F765" s="131"/>
      <c r="G765" s="131"/>
      <c r="H765" s="131"/>
      <c r="I765" s="131"/>
    </row>
    <row r="766" spans="5:9" s="129" customFormat="1" hidden="1">
      <c r="E766" s="130"/>
      <c r="F766" s="131"/>
      <c r="G766" s="131"/>
      <c r="H766" s="131"/>
      <c r="I766" s="131"/>
    </row>
    <row r="767" spans="5:9" s="129" customFormat="1" hidden="1">
      <c r="E767" s="130"/>
      <c r="F767" s="131"/>
      <c r="G767" s="131"/>
      <c r="H767" s="131"/>
      <c r="I767" s="131"/>
    </row>
    <row r="768" spans="5:9" s="129" customFormat="1" hidden="1">
      <c r="E768" s="130"/>
      <c r="F768" s="131"/>
      <c r="G768" s="131"/>
      <c r="H768" s="131"/>
      <c r="I768" s="131"/>
    </row>
    <row r="769" spans="5:9" s="129" customFormat="1" hidden="1">
      <c r="E769" s="130"/>
      <c r="F769" s="131"/>
      <c r="G769" s="131"/>
      <c r="H769" s="131"/>
      <c r="I769" s="131"/>
    </row>
    <row r="770" spans="5:9" s="129" customFormat="1" hidden="1">
      <c r="E770" s="130"/>
      <c r="F770" s="131"/>
      <c r="G770" s="131"/>
      <c r="H770" s="131"/>
      <c r="I770" s="131"/>
    </row>
    <row r="771" spans="5:9" s="129" customFormat="1" hidden="1">
      <c r="E771" s="130"/>
      <c r="F771" s="131"/>
      <c r="G771" s="131"/>
      <c r="H771" s="131"/>
      <c r="I771" s="131"/>
    </row>
    <row r="772" spans="5:9" s="129" customFormat="1" hidden="1">
      <c r="E772" s="130"/>
      <c r="F772" s="131"/>
      <c r="G772" s="131"/>
      <c r="H772" s="131"/>
      <c r="I772" s="131"/>
    </row>
    <row r="773" spans="5:9" s="129" customFormat="1" hidden="1">
      <c r="E773" s="130"/>
      <c r="F773" s="131"/>
      <c r="G773" s="131"/>
      <c r="H773" s="131"/>
      <c r="I773" s="131"/>
    </row>
    <row r="774" spans="5:9" s="129" customFormat="1" hidden="1">
      <c r="E774" s="130"/>
      <c r="F774" s="131"/>
      <c r="G774" s="131"/>
      <c r="H774" s="131"/>
      <c r="I774" s="131"/>
    </row>
    <row r="775" spans="5:9" s="129" customFormat="1" hidden="1">
      <c r="E775" s="130"/>
      <c r="F775" s="131"/>
      <c r="G775" s="131"/>
      <c r="H775" s="131"/>
      <c r="I775" s="131"/>
    </row>
    <row r="776" spans="5:9" s="129" customFormat="1" hidden="1">
      <c r="E776" s="130"/>
      <c r="F776" s="131"/>
      <c r="G776" s="131"/>
      <c r="H776" s="131"/>
      <c r="I776" s="131"/>
    </row>
    <row r="777" spans="5:9" s="129" customFormat="1" hidden="1">
      <c r="E777" s="130"/>
      <c r="F777" s="131"/>
      <c r="G777" s="131"/>
      <c r="H777" s="131"/>
      <c r="I777" s="131"/>
    </row>
    <row r="778" spans="5:9" s="129" customFormat="1" hidden="1">
      <c r="E778" s="130"/>
      <c r="F778" s="131"/>
      <c r="G778" s="131"/>
      <c r="H778" s="131"/>
      <c r="I778" s="131"/>
    </row>
    <row r="779" spans="5:9" s="129" customFormat="1" hidden="1">
      <c r="E779" s="130"/>
      <c r="F779" s="131"/>
      <c r="G779" s="131"/>
      <c r="H779" s="131"/>
      <c r="I779" s="131"/>
    </row>
    <row r="780" spans="5:9" s="129" customFormat="1" hidden="1">
      <c r="E780" s="130"/>
      <c r="F780" s="131"/>
      <c r="G780" s="131"/>
      <c r="H780" s="131"/>
      <c r="I780" s="131"/>
    </row>
    <row r="781" spans="5:9" s="129" customFormat="1" hidden="1">
      <c r="E781" s="130"/>
      <c r="F781" s="131"/>
      <c r="G781" s="131"/>
      <c r="H781" s="131"/>
      <c r="I781" s="131"/>
    </row>
    <row r="782" spans="5:9" s="129" customFormat="1" hidden="1">
      <c r="E782" s="130"/>
      <c r="F782" s="131"/>
      <c r="G782" s="131"/>
      <c r="H782" s="131"/>
      <c r="I782" s="131"/>
    </row>
    <row r="783" spans="5:9" s="129" customFormat="1" hidden="1">
      <c r="E783" s="130"/>
      <c r="F783" s="131"/>
      <c r="G783" s="131"/>
      <c r="H783" s="131"/>
      <c r="I783" s="131"/>
    </row>
    <row r="784" spans="5:9" s="129" customFormat="1" hidden="1">
      <c r="E784" s="130"/>
      <c r="F784" s="131"/>
      <c r="G784" s="131"/>
      <c r="H784" s="131"/>
      <c r="I784" s="131"/>
    </row>
    <row r="785" spans="5:9" s="129" customFormat="1" hidden="1">
      <c r="E785" s="130"/>
      <c r="F785" s="131"/>
      <c r="G785" s="131"/>
      <c r="H785" s="131"/>
      <c r="I785" s="131"/>
    </row>
    <row r="786" spans="5:9" s="129" customFormat="1" hidden="1">
      <c r="E786" s="130"/>
      <c r="F786" s="131"/>
      <c r="G786" s="131"/>
      <c r="H786" s="131"/>
      <c r="I786" s="131"/>
    </row>
    <row r="787" spans="5:9" s="129" customFormat="1" hidden="1">
      <c r="E787" s="130"/>
      <c r="F787" s="131"/>
      <c r="G787" s="131"/>
      <c r="H787" s="131"/>
      <c r="I787" s="131"/>
    </row>
    <row r="788" spans="5:9" s="129" customFormat="1" hidden="1">
      <c r="E788" s="130"/>
      <c r="F788" s="131"/>
      <c r="G788" s="131"/>
      <c r="H788" s="131"/>
      <c r="I788" s="131"/>
    </row>
    <row r="789" spans="5:9" s="129" customFormat="1" hidden="1">
      <c r="E789" s="130"/>
      <c r="F789" s="131"/>
      <c r="G789" s="131"/>
      <c r="H789" s="131"/>
      <c r="I789" s="131"/>
    </row>
    <row r="790" spans="5:9" s="129" customFormat="1" hidden="1">
      <c r="E790" s="130"/>
      <c r="F790" s="131"/>
      <c r="G790" s="131"/>
      <c r="H790" s="131"/>
      <c r="I790" s="131"/>
    </row>
    <row r="791" spans="5:9" s="129" customFormat="1" hidden="1">
      <c r="E791" s="130"/>
      <c r="F791" s="131"/>
      <c r="G791" s="131"/>
      <c r="H791" s="131"/>
      <c r="I791" s="131"/>
    </row>
    <row r="792" spans="5:9" s="129" customFormat="1" hidden="1">
      <c r="E792" s="130"/>
      <c r="F792" s="131"/>
      <c r="G792" s="131"/>
      <c r="H792" s="131"/>
      <c r="I792" s="131"/>
    </row>
    <row r="793" spans="5:9" s="129" customFormat="1" hidden="1">
      <c r="E793" s="130"/>
      <c r="F793" s="131"/>
      <c r="G793" s="131"/>
      <c r="H793" s="131"/>
      <c r="I793" s="131"/>
    </row>
    <row r="794" spans="5:9" s="129" customFormat="1" hidden="1">
      <c r="E794" s="130"/>
      <c r="F794" s="131"/>
      <c r="G794" s="131"/>
      <c r="H794" s="131"/>
      <c r="I794" s="131"/>
    </row>
    <row r="795" spans="5:9" s="129" customFormat="1" hidden="1">
      <c r="E795" s="130"/>
      <c r="F795" s="131"/>
      <c r="G795" s="131"/>
      <c r="H795" s="131"/>
      <c r="I795" s="131"/>
    </row>
    <row r="796" spans="5:9" s="129" customFormat="1" hidden="1">
      <c r="E796" s="130"/>
      <c r="F796" s="131"/>
      <c r="G796" s="131"/>
      <c r="H796" s="131"/>
      <c r="I796" s="131"/>
    </row>
    <row r="797" spans="5:9" s="129" customFormat="1" hidden="1">
      <c r="E797" s="130"/>
      <c r="F797" s="131"/>
      <c r="G797" s="131"/>
      <c r="H797" s="131"/>
      <c r="I797" s="131"/>
    </row>
    <row r="798" spans="5:9" s="129" customFormat="1" hidden="1">
      <c r="E798" s="130"/>
      <c r="F798" s="131"/>
      <c r="G798" s="131"/>
      <c r="H798" s="131"/>
      <c r="I798" s="131"/>
    </row>
    <row r="799" spans="5:9" s="129" customFormat="1" hidden="1">
      <c r="E799" s="130"/>
      <c r="F799" s="131"/>
      <c r="G799" s="131"/>
      <c r="H799" s="131"/>
      <c r="I799" s="131"/>
    </row>
    <row r="800" spans="5:9" s="129" customFormat="1" hidden="1">
      <c r="E800" s="130"/>
      <c r="F800" s="131"/>
      <c r="G800" s="131"/>
      <c r="H800" s="131"/>
      <c r="I800" s="131"/>
    </row>
    <row r="801" spans="5:9" s="129" customFormat="1" hidden="1">
      <c r="E801" s="130"/>
      <c r="F801" s="131"/>
      <c r="G801" s="131"/>
      <c r="H801" s="131"/>
      <c r="I801" s="131"/>
    </row>
    <row r="802" spans="5:9" s="129" customFormat="1" hidden="1">
      <c r="E802" s="130"/>
      <c r="F802" s="131"/>
      <c r="G802" s="131"/>
      <c r="H802" s="131"/>
      <c r="I802" s="131"/>
    </row>
    <row r="803" spans="5:9" s="129" customFormat="1" hidden="1">
      <c r="E803" s="130"/>
      <c r="F803" s="131"/>
      <c r="G803" s="131"/>
      <c r="H803" s="131"/>
      <c r="I803" s="131"/>
    </row>
    <row r="804" spans="5:9" s="129" customFormat="1" hidden="1">
      <c r="E804" s="130"/>
      <c r="F804" s="131"/>
      <c r="G804" s="131"/>
      <c r="H804" s="131"/>
      <c r="I804" s="131"/>
    </row>
    <row r="805" spans="5:9" s="129" customFormat="1" hidden="1">
      <c r="E805" s="130"/>
      <c r="F805" s="131"/>
      <c r="G805" s="131"/>
      <c r="H805" s="131"/>
      <c r="I805" s="131"/>
    </row>
    <row r="806" spans="5:9" s="129" customFormat="1" hidden="1">
      <c r="E806" s="130"/>
      <c r="F806" s="131"/>
      <c r="G806" s="131"/>
      <c r="H806" s="131"/>
      <c r="I806" s="131"/>
    </row>
    <row r="807" spans="5:9" s="129" customFormat="1" hidden="1">
      <c r="E807" s="130"/>
      <c r="F807" s="131"/>
      <c r="G807" s="131"/>
      <c r="H807" s="131"/>
      <c r="I807" s="131"/>
    </row>
    <row r="808" spans="5:9" s="129" customFormat="1" hidden="1">
      <c r="E808" s="130"/>
      <c r="F808" s="131"/>
      <c r="G808" s="131"/>
      <c r="H808" s="131"/>
      <c r="I808" s="131"/>
    </row>
    <row r="809" spans="5:9" s="129" customFormat="1" hidden="1">
      <c r="E809" s="130"/>
      <c r="F809" s="131"/>
      <c r="G809" s="131"/>
      <c r="H809" s="131"/>
      <c r="I809" s="131"/>
    </row>
    <row r="810" spans="5:9" s="129" customFormat="1" hidden="1">
      <c r="E810" s="130"/>
      <c r="F810" s="131"/>
      <c r="G810" s="131"/>
      <c r="H810" s="131"/>
      <c r="I810" s="131"/>
    </row>
    <row r="811" spans="5:9" s="129" customFormat="1" hidden="1">
      <c r="E811" s="130"/>
      <c r="F811" s="131"/>
      <c r="G811" s="131"/>
      <c r="H811" s="131"/>
      <c r="I811" s="131"/>
    </row>
    <row r="812" spans="5:9" s="129" customFormat="1" hidden="1">
      <c r="E812" s="130"/>
      <c r="F812" s="131"/>
      <c r="G812" s="131"/>
      <c r="H812" s="131"/>
      <c r="I812" s="131"/>
    </row>
    <row r="813" spans="5:9" s="129" customFormat="1" hidden="1">
      <c r="E813" s="130"/>
      <c r="F813" s="131"/>
      <c r="G813" s="131"/>
      <c r="H813" s="131"/>
      <c r="I813" s="131"/>
    </row>
    <row r="814" spans="5:9" s="129" customFormat="1" hidden="1">
      <c r="E814" s="130"/>
      <c r="F814" s="131"/>
      <c r="G814" s="131"/>
      <c r="H814" s="131"/>
      <c r="I814" s="131"/>
    </row>
    <row r="815" spans="5:9" s="129" customFormat="1" hidden="1">
      <c r="E815" s="130"/>
      <c r="F815" s="131"/>
      <c r="G815" s="131"/>
      <c r="H815" s="131"/>
      <c r="I815" s="131"/>
    </row>
    <row r="816" spans="5:9" s="129" customFormat="1" hidden="1">
      <c r="E816" s="130"/>
      <c r="F816" s="131"/>
      <c r="G816" s="131"/>
      <c r="H816" s="131"/>
      <c r="I816" s="131"/>
    </row>
    <row r="817" spans="5:9" s="129" customFormat="1" hidden="1">
      <c r="E817" s="130"/>
      <c r="F817" s="131"/>
      <c r="G817" s="131"/>
      <c r="H817" s="131"/>
      <c r="I817" s="131"/>
    </row>
    <row r="818" spans="5:9" s="129" customFormat="1" hidden="1">
      <c r="E818" s="130"/>
      <c r="F818" s="131"/>
      <c r="G818" s="131"/>
      <c r="H818" s="131"/>
      <c r="I818" s="131"/>
    </row>
    <row r="819" spans="5:9" s="129" customFormat="1" hidden="1">
      <c r="E819" s="130"/>
      <c r="F819" s="131"/>
      <c r="G819" s="131"/>
      <c r="H819" s="131"/>
      <c r="I819" s="131"/>
    </row>
    <row r="820" spans="5:9" s="129" customFormat="1" hidden="1">
      <c r="E820" s="130"/>
      <c r="F820" s="131"/>
      <c r="G820" s="131"/>
      <c r="H820" s="131"/>
      <c r="I820" s="131"/>
    </row>
    <row r="821" spans="5:9" s="129" customFormat="1" hidden="1">
      <c r="E821" s="130"/>
      <c r="F821" s="131"/>
      <c r="G821" s="131"/>
      <c r="H821" s="131"/>
      <c r="I821" s="131"/>
    </row>
    <row r="822" spans="5:9" s="129" customFormat="1" hidden="1">
      <c r="E822" s="130"/>
      <c r="F822" s="131"/>
      <c r="G822" s="131"/>
      <c r="H822" s="131"/>
      <c r="I822" s="131"/>
    </row>
    <row r="823" spans="5:9" s="129" customFormat="1" hidden="1">
      <c r="E823" s="130"/>
      <c r="F823" s="131"/>
      <c r="G823" s="131"/>
      <c r="H823" s="131"/>
      <c r="I823" s="131"/>
    </row>
    <row r="824" spans="5:9" s="129" customFormat="1" hidden="1">
      <c r="E824" s="130"/>
      <c r="F824" s="131"/>
      <c r="G824" s="131"/>
      <c r="H824" s="131"/>
      <c r="I824" s="131"/>
    </row>
    <row r="825" spans="5:9" s="129" customFormat="1" hidden="1">
      <c r="E825" s="130"/>
      <c r="F825" s="131"/>
      <c r="G825" s="131"/>
      <c r="H825" s="131"/>
      <c r="I825" s="131"/>
    </row>
    <row r="826" spans="5:9" s="129" customFormat="1" hidden="1">
      <c r="E826" s="130"/>
      <c r="F826" s="131"/>
      <c r="G826" s="131"/>
      <c r="H826" s="131"/>
      <c r="I826" s="131"/>
    </row>
    <row r="827" spans="5:9" s="129" customFormat="1" hidden="1">
      <c r="E827" s="130"/>
      <c r="F827" s="131"/>
      <c r="G827" s="131"/>
      <c r="H827" s="131"/>
      <c r="I827" s="131"/>
    </row>
    <row r="828" spans="5:9" s="129" customFormat="1" hidden="1">
      <c r="E828" s="130"/>
      <c r="F828" s="131"/>
      <c r="G828" s="131"/>
      <c r="H828" s="131"/>
      <c r="I828" s="131"/>
    </row>
    <row r="829" spans="5:9" s="129" customFormat="1" hidden="1">
      <c r="E829" s="130"/>
      <c r="F829" s="131"/>
      <c r="G829" s="131"/>
      <c r="H829" s="131"/>
      <c r="I829" s="131"/>
    </row>
    <row r="830" spans="5:9" s="129" customFormat="1" hidden="1">
      <c r="E830" s="130"/>
      <c r="F830" s="131"/>
      <c r="G830" s="131"/>
      <c r="H830" s="131"/>
      <c r="I830" s="131"/>
    </row>
    <row r="831" spans="5:9" s="129" customFormat="1" hidden="1">
      <c r="E831" s="130"/>
      <c r="F831" s="131"/>
      <c r="G831" s="131"/>
      <c r="H831" s="131"/>
      <c r="I831" s="131"/>
    </row>
    <row r="832" spans="5:9" s="129" customFormat="1" hidden="1">
      <c r="E832" s="130"/>
      <c r="F832" s="131"/>
      <c r="G832" s="131"/>
      <c r="H832" s="131"/>
      <c r="I832" s="131"/>
    </row>
    <row r="833" spans="5:9" s="129" customFormat="1" hidden="1">
      <c r="E833" s="130"/>
      <c r="F833" s="131"/>
      <c r="G833" s="131"/>
      <c r="H833" s="131"/>
      <c r="I833" s="131"/>
    </row>
    <row r="834" spans="5:9" s="129" customFormat="1" hidden="1">
      <c r="E834" s="130"/>
      <c r="F834" s="131"/>
      <c r="G834" s="131"/>
      <c r="H834" s="131"/>
      <c r="I834" s="131"/>
    </row>
    <row r="835" spans="5:9" s="129" customFormat="1" hidden="1">
      <c r="E835" s="130"/>
      <c r="F835" s="131"/>
      <c r="G835" s="131"/>
      <c r="H835" s="131"/>
      <c r="I835" s="131"/>
    </row>
    <row r="836" spans="5:9" s="129" customFormat="1" hidden="1">
      <c r="E836" s="130"/>
      <c r="F836" s="131"/>
      <c r="G836" s="131"/>
      <c r="H836" s="131"/>
      <c r="I836" s="131"/>
    </row>
    <row r="837" spans="5:9" s="129" customFormat="1" hidden="1">
      <c r="E837" s="130"/>
      <c r="F837" s="131"/>
      <c r="G837" s="131"/>
      <c r="H837" s="131"/>
      <c r="I837" s="131"/>
    </row>
    <row r="838" spans="5:9" s="129" customFormat="1" hidden="1">
      <c r="E838" s="130"/>
      <c r="F838" s="131"/>
      <c r="G838" s="131"/>
      <c r="H838" s="131"/>
      <c r="I838" s="131"/>
    </row>
    <row r="839" spans="5:9" s="129" customFormat="1" hidden="1">
      <c r="E839" s="130"/>
      <c r="F839" s="131"/>
      <c r="G839" s="131"/>
      <c r="H839" s="131"/>
      <c r="I839" s="131"/>
    </row>
    <row r="840" spans="5:9" s="129" customFormat="1" hidden="1">
      <c r="E840" s="130"/>
      <c r="F840" s="131"/>
      <c r="G840" s="131"/>
      <c r="H840" s="131"/>
      <c r="I840" s="131"/>
    </row>
    <row r="841" spans="5:9" s="129" customFormat="1" hidden="1">
      <c r="E841" s="130"/>
      <c r="F841" s="131"/>
      <c r="G841" s="131"/>
      <c r="H841" s="131"/>
      <c r="I841" s="131"/>
    </row>
    <row r="842" spans="5:9" s="129" customFormat="1" hidden="1">
      <c r="E842" s="130"/>
      <c r="F842" s="131"/>
      <c r="G842" s="131"/>
      <c r="H842" s="131"/>
      <c r="I842" s="131"/>
    </row>
    <row r="843" spans="5:9" s="129" customFormat="1" hidden="1">
      <c r="E843" s="130"/>
      <c r="F843" s="131"/>
      <c r="G843" s="131"/>
      <c r="H843" s="131"/>
      <c r="I843" s="131"/>
    </row>
    <row r="844" spans="5:9" s="129" customFormat="1" hidden="1">
      <c r="E844" s="130"/>
      <c r="F844" s="131"/>
      <c r="G844" s="131"/>
      <c r="H844" s="131"/>
      <c r="I844" s="131"/>
    </row>
    <row r="845" spans="5:9" s="129" customFormat="1" hidden="1">
      <c r="E845" s="130"/>
      <c r="F845" s="131"/>
      <c r="G845" s="131"/>
      <c r="H845" s="131"/>
      <c r="I845" s="131"/>
    </row>
    <row r="846" spans="5:9" s="129" customFormat="1" hidden="1">
      <c r="E846" s="130"/>
      <c r="F846" s="131"/>
      <c r="G846" s="131"/>
      <c r="H846" s="131"/>
      <c r="I846" s="131"/>
    </row>
    <row r="847" spans="5:9" s="129" customFormat="1" hidden="1">
      <c r="E847" s="130"/>
      <c r="F847" s="131"/>
      <c r="G847" s="131"/>
      <c r="H847" s="131"/>
      <c r="I847" s="131"/>
    </row>
    <row r="848" spans="5:9" s="129" customFormat="1" hidden="1">
      <c r="E848" s="130"/>
      <c r="F848" s="131"/>
      <c r="G848" s="131"/>
      <c r="H848" s="131"/>
      <c r="I848" s="131"/>
    </row>
    <row r="849" spans="5:9" s="129" customFormat="1" hidden="1">
      <c r="E849" s="130"/>
      <c r="F849" s="131"/>
      <c r="G849" s="131"/>
      <c r="H849" s="131"/>
      <c r="I849" s="131"/>
    </row>
    <row r="850" spans="5:9" s="129" customFormat="1" hidden="1">
      <c r="E850" s="130"/>
      <c r="F850" s="131"/>
      <c r="G850" s="131"/>
      <c r="H850" s="131"/>
      <c r="I850" s="131"/>
    </row>
    <row r="851" spans="5:9" s="129" customFormat="1" hidden="1">
      <c r="E851" s="130"/>
      <c r="F851" s="131"/>
      <c r="G851" s="131"/>
      <c r="H851" s="131"/>
      <c r="I851" s="131"/>
    </row>
    <row r="852" spans="5:9" s="129" customFormat="1" hidden="1">
      <c r="E852" s="130"/>
      <c r="F852" s="131"/>
      <c r="G852" s="131"/>
      <c r="H852" s="131"/>
      <c r="I852" s="131"/>
    </row>
    <row r="853" spans="5:9" s="129" customFormat="1" hidden="1">
      <c r="E853" s="130"/>
      <c r="F853" s="131"/>
      <c r="G853" s="131"/>
      <c r="H853" s="131"/>
      <c r="I853" s="131"/>
    </row>
    <row r="854" spans="5:9" s="129" customFormat="1" hidden="1">
      <c r="E854" s="130"/>
      <c r="F854" s="131"/>
      <c r="G854" s="131"/>
      <c r="H854" s="131"/>
      <c r="I854" s="131"/>
    </row>
    <row r="855" spans="5:9" s="129" customFormat="1" hidden="1">
      <c r="E855" s="130"/>
      <c r="F855" s="131"/>
      <c r="G855" s="131"/>
      <c r="H855" s="131"/>
      <c r="I855" s="131"/>
    </row>
    <row r="856" spans="5:9" s="129" customFormat="1" hidden="1">
      <c r="E856" s="130"/>
      <c r="F856" s="131"/>
      <c r="G856" s="131"/>
      <c r="H856" s="131"/>
      <c r="I856" s="131"/>
    </row>
    <row r="857" spans="5:9" s="129" customFormat="1" hidden="1">
      <c r="E857" s="130"/>
      <c r="F857" s="131"/>
      <c r="G857" s="131"/>
      <c r="H857" s="131"/>
      <c r="I857" s="131"/>
    </row>
    <row r="858" spans="5:9" s="129" customFormat="1" hidden="1">
      <c r="E858" s="130"/>
      <c r="F858" s="131"/>
      <c r="G858" s="131"/>
      <c r="H858" s="131"/>
      <c r="I858" s="131"/>
    </row>
    <row r="859" spans="5:9" s="129" customFormat="1" hidden="1">
      <c r="E859" s="130"/>
      <c r="F859" s="131"/>
      <c r="G859" s="131"/>
      <c r="H859" s="131"/>
      <c r="I859" s="131"/>
    </row>
    <row r="860" spans="5:9" s="129" customFormat="1" hidden="1">
      <c r="E860" s="130"/>
      <c r="F860" s="131"/>
      <c r="G860" s="131"/>
      <c r="H860" s="131"/>
      <c r="I860" s="131"/>
    </row>
    <row r="861" spans="5:9" s="129" customFormat="1" hidden="1">
      <c r="E861" s="130"/>
      <c r="F861" s="131"/>
      <c r="G861" s="131"/>
      <c r="H861" s="131"/>
      <c r="I861" s="131"/>
    </row>
    <row r="862" spans="5:9" s="129" customFormat="1" hidden="1">
      <c r="E862" s="130"/>
      <c r="F862" s="131"/>
      <c r="G862" s="131"/>
      <c r="H862" s="131"/>
      <c r="I862" s="131"/>
    </row>
    <row r="863" spans="5:9" s="129" customFormat="1" hidden="1">
      <c r="E863" s="130"/>
      <c r="F863" s="131"/>
      <c r="G863" s="131"/>
      <c r="H863" s="131"/>
      <c r="I863" s="131"/>
    </row>
    <row r="864" spans="5:9" s="129" customFormat="1" hidden="1">
      <c r="E864" s="130"/>
      <c r="F864" s="131"/>
      <c r="G864" s="131"/>
      <c r="H864" s="131"/>
      <c r="I864" s="131"/>
    </row>
    <row r="865" spans="5:9" s="129" customFormat="1" hidden="1">
      <c r="E865" s="130"/>
      <c r="F865" s="131"/>
      <c r="G865" s="131"/>
      <c r="H865" s="131"/>
      <c r="I865" s="131"/>
    </row>
    <row r="866" spans="5:9" s="129" customFormat="1" hidden="1">
      <c r="E866" s="130"/>
      <c r="F866" s="131"/>
      <c r="G866" s="131"/>
      <c r="H866" s="131"/>
      <c r="I866" s="131"/>
    </row>
    <row r="867" spans="5:9" s="129" customFormat="1" hidden="1">
      <c r="E867" s="130"/>
      <c r="F867" s="131"/>
      <c r="G867" s="131"/>
      <c r="H867" s="131"/>
      <c r="I867" s="131"/>
    </row>
    <row r="868" spans="5:9" s="129" customFormat="1" hidden="1">
      <c r="E868" s="130"/>
      <c r="F868" s="131"/>
      <c r="G868" s="131"/>
      <c r="H868" s="131"/>
      <c r="I868" s="131"/>
    </row>
    <row r="869" spans="5:9" s="129" customFormat="1" hidden="1">
      <c r="E869" s="130"/>
      <c r="F869" s="131"/>
      <c r="G869" s="131"/>
      <c r="H869" s="131"/>
      <c r="I869" s="131"/>
    </row>
    <row r="870" spans="5:9" s="129" customFormat="1" hidden="1">
      <c r="E870" s="130"/>
      <c r="F870" s="131"/>
      <c r="G870" s="131"/>
      <c r="H870" s="131"/>
      <c r="I870" s="131"/>
    </row>
    <row r="871" spans="5:9" s="129" customFormat="1" hidden="1">
      <c r="E871" s="130"/>
      <c r="F871" s="131"/>
      <c r="G871" s="131"/>
      <c r="H871" s="131"/>
      <c r="I871" s="131"/>
    </row>
    <row r="872" spans="5:9" s="129" customFormat="1" hidden="1">
      <c r="E872" s="130"/>
      <c r="F872" s="131"/>
      <c r="G872" s="131"/>
      <c r="H872" s="131"/>
      <c r="I872" s="131"/>
    </row>
    <row r="873" spans="5:9" s="129" customFormat="1" hidden="1">
      <c r="E873" s="130"/>
      <c r="F873" s="131"/>
      <c r="G873" s="131"/>
      <c r="H873" s="131"/>
      <c r="I873" s="131"/>
    </row>
    <row r="874" spans="5:9" s="129" customFormat="1" hidden="1">
      <c r="E874" s="130"/>
      <c r="F874" s="131"/>
      <c r="G874" s="131"/>
      <c r="H874" s="131"/>
      <c r="I874" s="131"/>
    </row>
    <row r="875" spans="5:9" s="129" customFormat="1" hidden="1">
      <c r="E875" s="130"/>
      <c r="F875" s="131"/>
      <c r="G875" s="131"/>
      <c r="H875" s="131"/>
      <c r="I875" s="131"/>
    </row>
    <row r="876" spans="5:9" s="129" customFormat="1" hidden="1">
      <c r="E876" s="130"/>
      <c r="F876" s="131"/>
      <c r="G876" s="131"/>
      <c r="H876" s="131"/>
      <c r="I876" s="131"/>
    </row>
    <row r="877" spans="5:9" s="129" customFormat="1" hidden="1">
      <c r="E877" s="130"/>
      <c r="F877" s="131"/>
      <c r="G877" s="131"/>
      <c r="H877" s="131"/>
      <c r="I877" s="131"/>
    </row>
    <row r="878" spans="5:9" s="129" customFormat="1" hidden="1">
      <c r="E878" s="130"/>
      <c r="F878" s="131"/>
      <c r="G878" s="131"/>
      <c r="H878" s="131"/>
      <c r="I878" s="131"/>
    </row>
    <row r="879" spans="5:9" s="129" customFormat="1" hidden="1">
      <c r="E879" s="130"/>
      <c r="F879" s="131"/>
      <c r="G879" s="131"/>
      <c r="H879" s="131"/>
      <c r="I879" s="131"/>
    </row>
    <row r="880" spans="5:9" s="129" customFormat="1" hidden="1">
      <c r="E880" s="130"/>
      <c r="F880" s="131"/>
      <c r="G880" s="131"/>
      <c r="H880" s="131"/>
      <c r="I880" s="131"/>
    </row>
    <row r="881" spans="5:9" s="129" customFormat="1" hidden="1">
      <c r="E881" s="130"/>
      <c r="F881" s="131"/>
      <c r="G881" s="131"/>
      <c r="H881" s="131"/>
      <c r="I881" s="131"/>
    </row>
    <row r="882" spans="5:9" s="129" customFormat="1" hidden="1">
      <c r="E882" s="130"/>
      <c r="F882" s="131"/>
      <c r="G882" s="131"/>
      <c r="H882" s="131"/>
      <c r="I882" s="131"/>
    </row>
    <row r="883" spans="5:9" s="129" customFormat="1" hidden="1">
      <c r="E883" s="130"/>
      <c r="F883" s="131"/>
      <c r="G883" s="131"/>
      <c r="H883" s="131"/>
      <c r="I883" s="131"/>
    </row>
    <row r="884" spans="5:9" s="129" customFormat="1" hidden="1">
      <c r="E884" s="130"/>
      <c r="F884" s="131"/>
      <c r="G884" s="131"/>
      <c r="H884" s="131"/>
      <c r="I884" s="131"/>
    </row>
    <row r="885" spans="5:9" s="129" customFormat="1" hidden="1">
      <c r="E885" s="130"/>
      <c r="F885" s="131"/>
      <c r="G885" s="131"/>
      <c r="H885" s="131"/>
      <c r="I885" s="131"/>
    </row>
    <row r="886" spans="5:9" s="129" customFormat="1" hidden="1">
      <c r="E886" s="130"/>
      <c r="F886" s="131"/>
      <c r="G886" s="131"/>
      <c r="H886" s="131"/>
      <c r="I886" s="131"/>
    </row>
    <row r="887" spans="5:9" s="129" customFormat="1" hidden="1">
      <c r="E887" s="130"/>
      <c r="F887" s="131"/>
      <c r="G887" s="131"/>
      <c r="H887" s="131"/>
      <c r="I887" s="131"/>
    </row>
    <row r="888" spans="5:9" s="129" customFormat="1" hidden="1">
      <c r="E888" s="130"/>
      <c r="F888" s="131"/>
      <c r="G888" s="131"/>
      <c r="H888" s="131"/>
      <c r="I888" s="131"/>
    </row>
    <row r="889" spans="5:9" s="129" customFormat="1" hidden="1">
      <c r="E889" s="130"/>
      <c r="F889" s="131"/>
      <c r="G889" s="131"/>
      <c r="H889" s="131"/>
      <c r="I889" s="131"/>
    </row>
    <row r="890" spans="5:9" s="129" customFormat="1" hidden="1">
      <c r="E890" s="130"/>
      <c r="F890" s="131"/>
      <c r="G890" s="131"/>
      <c r="H890" s="131"/>
      <c r="I890" s="131"/>
    </row>
    <row r="891" spans="5:9" s="129" customFormat="1" hidden="1">
      <c r="E891" s="130"/>
      <c r="F891" s="131"/>
      <c r="G891" s="131"/>
      <c r="H891" s="131"/>
      <c r="I891" s="131"/>
    </row>
    <row r="892" spans="5:9" s="129" customFormat="1" hidden="1">
      <c r="E892" s="130"/>
      <c r="F892" s="131"/>
      <c r="G892" s="131"/>
      <c r="H892" s="131"/>
      <c r="I892" s="131"/>
    </row>
    <row r="893" spans="5:9" s="129" customFormat="1" hidden="1">
      <c r="E893" s="130"/>
      <c r="F893" s="131"/>
      <c r="G893" s="131"/>
      <c r="H893" s="131"/>
      <c r="I893" s="131"/>
    </row>
    <row r="894" spans="5:9" s="129" customFormat="1" hidden="1">
      <c r="E894" s="130"/>
      <c r="F894" s="131"/>
      <c r="G894" s="131"/>
      <c r="H894" s="131"/>
      <c r="I894" s="131"/>
    </row>
    <row r="895" spans="5:9" s="129" customFormat="1" hidden="1">
      <c r="E895" s="130"/>
      <c r="F895" s="131"/>
      <c r="G895" s="131"/>
      <c r="H895" s="131"/>
      <c r="I895" s="131"/>
    </row>
    <row r="896" spans="5:9" s="129" customFormat="1" hidden="1">
      <c r="E896" s="130"/>
      <c r="F896" s="131"/>
      <c r="G896" s="131"/>
      <c r="H896" s="131"/>
      <c r="I896" s="131"/>
    </row>
    <row r="897" spans="5:9" s="129" customFormat="1" hidden="1">
      <c r="E897" s="130"/>
      <c r="F897" s="131"/>
      <c r="G897" s="131"/>
      <c r="H897" s="131"/>
      <c r="I897" s="131"/>
    </row>
    <row r="898" spans="5:9" s="129" customFormat="1" hidden="1">
      <c r="E898" s="130"/>
      <c r="F898" s="131"/>
      <c r="G898" s="131"/>
      <c r="H898" s="131"/>
      <c r="I898" s="131"/>
    </row>
    <row r="899" spans="5:9" s="129" customFormat="1" hidden="1">
      <c r="E899" s="130"/>
      <c r="F899" s="131"/>
      <c r="G899" s="131"/>
      <c r="H899" s="131"/>
      <c r="I899" s="131"/>
    </row>
    <row r="900" spans="5:9" s="129" customFormat="1" hidden="1">
      <c r="E900" s="130"/>
      <c r="F900" s="131"/>
      <c r="G900" s="131"/>
      <c r="H900" s="131"/>
      <c r="I900" s="131"/>
    </row>
    <row r="901" spans="5:9" s="129" customFormat="1" hidden="1">
      <c r="E901" s="130"/>
      <c r="F901" s="131"/>
      <c r="G901" s="131"/>
      <c r="H901" s="131"/>
      <c r="I901" s="131"/>
    </row>
    <row r="902" spans="5:9" s="129" customFormat="1" hidden="1">
      <c r="E902" s="130"/>
      <c r="F902" s="131"/>
      <c r="G902" s="131"/>
      <c r="H902" s="131"/>
      <c r="I902" s="131"/>
    </row>
    <row r="903" spans="5:9" s="129" customFormat="1" hidden="1">
      <c r="E903" s="130"/>
      <c r="F903" s="131"/>
      <c r="G903" s="131"/>
      <c r="H903" s="131"/>
      <c r="I903" s="131"/>
    </row>
    <row r="904" spans="5:9" s="129" customFormat="1" hidden="1">
      <c r="E904" s="130"/>
      <c r="F904" s="131"/>
      <c r="G904" s="131"/>
      <c r="H904" s="131"/>
      <c r="I904" s="131"/>
    </row>
    <row r="905" spans="5:9" s="129" customFormat="1" hidden="1">
      <c r="E905" s="130"/>
      <c r="F905" s="131"/>
      <c r="G905" s="131"/>
      <c r="H905" s="131"/>
      <c r="I905" s="131"/>
    </row>
    <row r="906" spans="5:9" s="129" customFormat="1" hidden="1">
      <c r="E906" s="130"/>
      <c r="F906" s="131"/>
      <c r="G906" s="131"/>
      <c r="H906" s="131"/>
      <c r="I906" s="131"/>
    </row>
    <row r="907" spans="5:9" s="129" customFormat="1" hidden="1">
      <c r="E907" s="130"/>
      <c r="F907" s="131"/>
      <c r="G907" s="131"/>
      <c r="H907" s="131"/>
      <c r="I907" s="131"/>
    </row>
    <row r="908" spans="5:9" s="129" customFormat="1" hidden="1">
      <c r="E908" s="130"/>
      <c r="F908" s="131"/>
      <c r="G908" s="131"/>
      <c r="H908" s="131"/>
      <c r="I908" s="131"/>
    </row>
    <row r="909" spans="5:9" s="129" customFormat="1" hidden="1">
      <c r="E909" s="130"/>
      <c r="F909" s="131"/>
      <c r="G909" s="131"/>
      <c r="H909" s="131"/>
      <c r="I909" s="131"/>
    </row>
    <row r="910" spans="5:9" s="129" customFormat="1" hidden="1">
      <c r="E910" s="130"/>
      <c r="F910" s="131"/>
      <c r="G910" s="131"/>
      <c r="H910" s="131"/>
      <c r="I910" s="131"/>
    </row>
    <row r="911" spans="5:9" s="129" customFormat="1" hidden="1">
      <c r="E911" s="130"/>
      <c r="F911" s="131"/>
      <c r="G911" s="131"/>
      <c r="H911" s="131"/>
      <c r="I911" s="131"/>
    </row>
    <row r="912" spans="5:9" s="129" customFormat="1" hidden="1">
      <c r="E912" s="130"/>
      <c r="F912" s="131"/>
      <c r="G912" s="131"/>
      <c r="H912" s="131"/>
      <c r="I912" s="131"/>
    </row>
    <row r="913" spans="5:9" s="129" customFormat="1" hidden="1">
      <c r="E913" s="130"/>
      <c r="F913" s="131"/>
      <c r="G913" s="131"/>
      <c r="H913" s="131"/>
      <c r="I913" s="131"/>
    </row>
    <row r="914" spans="5:9" s="129" customFormat="1" hidden="1">
      <c r="E914" s="130"/>
      <c r="F914" s="131"/>
      <c r="G914" s="131"/>
      <c r="H914" s="131"/>
      <c r="I914" s="131"/>
    </row>
    <row r="915" spans="5:9" s="129" customFormat="1" hidden="1">
      <c r="E915" s="130"/>
      <c r="F915" s="131"/>
      <c r="G915" s="131"/>
      <c r="H915" s="131"/>
      <c r="I915" s="131"/>
    </row>
    <row r="916" spans="5:9" s="129" customFormat="1" hidden="1">
      <c r="E916" s="130"/>
      <c r="F916" s="131"/>
      <c r="G916" s="131"/>
      <c r="H916" s="131"/>
      <c r="I916" s="131"/>
    </row>
    <row r="917" spans="5:9" s="129" customFormat="1" hidden="1">
      <c r="E917" s="130"/>
      <c r="F917" s="131"/>
      <c r="G917" s="131"/>
      <c r="H917" s="131"/>
      <c r="I917" s="131"/>
    </row>
    <row r="918" spans="5:9" s="129" customFormat="1" hidden="1">
      <c r="E918" s="130"/>
      <c r="F918" s="131"/>
      <c r="G918" s="131"/>
      <c r="H918" s="131"/>
      <c r="I918" s="131"/>
    </row>
    <row r="919" spans="5:9" s="129" customFormat="1" hidden="1">
      <c r="E919" s="130"/>
      <c r="F919" s="131"/>
      <c r="G919" s="131"/>
      <c r="H919" s="131"/>
      <c r="I919" s="131"/>
    </row>
    <row r="920" spans="5:9" s="129" customFormat="1" hidden="1">
      <c r="E920" s="130"/>
      <c r="F920" s="131"/>
      <c r="G920" s="131"/>
      <c r="H920" s="131"/>
      <c r="I920" s="131"/>
    </row>
    <row r="921" spans="5:9" s="129" customFormat="1" hidden="1">
      <c r="E921" s="130"/>
      <c r="F921" s="131"/>
      <c r="G921" s="131"/>
      <c r="H921" s="131"/>
      <c r="I921" s="131"/>
    </row>
    <row r="922" spans="5:9" s="129" customFormat="1" hidden="1">
      <c r="E922" s="130"/>
      <c r="F922" s="131"/>
      <c r="G922" s="131"/>
      <c r="H922" s="131"/>
      <c r="I922" s="131"/>
    </row>
    <row r="923" spans="5:9" s="129" customFormat="1" hidden="1">
      <c r="E923" s="130"/>
      <c r="F923" s="131"/>
      <c r="G923" s="131"/>
      <c r="H923" s="131"/>
      <c r="I923" s="131"/>
    </row>
    <row r="924" spans="5:9" s="129" customFormat="1" hidden="1">
      <c r="E924" s="130"/>
      <c r="F924" s="131"/>
      <c r="G924" s="131"/>
      <c r="H924" s="131"/>
      <c r="I924" s="131"/>
    </row>
    <row r="925" spans="5:9" s="129" customFormat="1" hidden="1">
      <c r="E925" s="130"/>
      <c r="F925" s="131"/>
      <c r="G925" s="131"/>
      <c r="H925" s="131"/>
      <c r="I925" s="131"/>
    </row>
    <row r="926" spans="5:9" s="129" customFormat="1" hidden="1">
      <c r="E926" s="130"/>
      <c r="F926" s="131"/>
      <c r="G926" s="131"/>
      <c r="H926" s="131"/>
      <c r="I926" s="131"/>
    </row>
    <row r="927" spans="5:9" s="129" customFormat="1" hidden="1">
      <c r="E927" s="130"/>
      <c r="F927" s="131"/>
      <c r="G927" s="131"/>
      <c r="H927" s="131"/>
      <c r="I927" s="131"/>
    </row>
    <row r="928" spans="5:9" s="129" customFormat="1" hidden="1">
      <c r="E928" s="130"/>
      <c r="F928" s="131"/>
      <c r="G928" s="131"/>
      <c r="H928" s="131"/>
      <c r="I928" s="131"/>
    </row>
    <row r="929" spans="5:9" s="129" customFormat="1" hidden="1">
      <c r="E929" s="130"/>
      <c r="F929" s="131"/>
      <c r="G929" s="131"/>
      <c r="H929" s="131"/>
      <c r="I929" s="131"/>
    </row>
    <row r="930" spans="5:9" s="129" customFormat="1" hidden="1">
      <c r="E930" s="130"/>
      <c r="F930" s="131"/>
      <c r="G930" s="131"/>
      <c r="H930" s="131"/>
      <c r="I930" s="131"/>
    </row>
    <row r="931" spans="5:9" s="129" customFormat="1" hidden="1">
      <c r="E931" s="130"/>
      <c r="F931" s="131"/>
      <c r="G931" s="131"/>
      <c r="H931" s="131"/>
      <c r="I931" s="131"/>
    </row>
    <row r="932" spans="5:9" s="129" customFormat="1" hidden="1">
      <c r="E932" s="130"/>
      <c r="F932" s="131"/>
      <c r="G932" s="131"/>
      <c r="H932" s="131"/>
      <c r="I932" s="131"/>
    </row>
    <row r="933" spans="5:9" s="129" customFormat="1" hidden="1">
      <c r="E933" s="130"/>
      <c r="F933" s="131"/>
      <c r="G933" s="131"/>
      <c r="H933" s="131"/>
      <c r="I933" s="131"/>
    </row>
    <row r="934" spans="5:9" s="129" customFormat="1" hidden="1">
      <c r="E934" s="130"/>
      <c r="F934" s="131"/>
      <c r="G934" s="131"/>
      <c r="H934" s="131"/>
      <c r="I934" s="131"/>
    </row>
    <row r="935" spans="5:9" s="129" customFormat="1" hidden="1">
      <c r="E935" s="130"/>
      <c r="F935" s="131"/>
      <c r="G935" s="131"/>
      <c r="H935" s="131"/>
      <c r="I935" s="131"/>
    </row>
    <row r="936" spans="5:9" s="129" customFormat="1" hidden="1">
      <c r="E936" s="130"/>
      <c r="F936" s="131"/>
      <c r="G936" s="131"/>
      <c r="H936" s="131"/>
      <c r="I936" s="131"/>
    </row>
    <row r="937" spans="5:9" s="129" customFormat="1" hidden="1">
      <c r="E937" s="130"/>
      <c r="F937" s="131"/>
      <c r="G937" s="131"/>
      <c r="H937" s="131"/>
      <c r="I937" s="131"/>
    </row>
    <row r="938" spans="5:9" s="129" customFormat="1" hidden="1">
      <c r="E938" s="130"/>
      <c r="F938" s="131"/>
      <c r="G938" s="131"/>
      <c r="H938" s="131"/>
      <c r="I938" s="131"/>
    </row>
    <row r="939" spans="5:9" s="129" customFormat="1" hidden="1">
      <c r="E939" s="130"/>
      <c r="F939" s="131"/>
      <c r="G939" s="131"/>
      <c r="H939" s="131"/>
      <c r="I939" s="131"/>
    </row>
    <row r="940" spans="5:9" s="129" customFormat="1" hidden="1">
      <c r="E940" s="130"/>
      <c r="F940" s="131"/>
      <c r="G940" s="131"/>
      <c r="H940" s="131"/>
      <c r="I940" s="131"/>
    </row>
    <row r="941" spans="5:9" s="129" customFormat="1" hidden="1">
      <c r="E941" s="130"/>
      <c r="F941" s="131"/>
      <c r="G941" s="131"/>
      <c r="H941" s="131"/>
      <c r="I941" s="131"/>
    </row>
    <row r="942" spans="5:9" s="129" customFormat="1" hidden="1">
      <c r="E942" s="130"/>
      <c r="F942" s="131"/>
      <c r="G942" s="131"/>
      <c r="H942" s="131"/>
      <c r="I942" s="131"/>
    </row>
    <row r="943" spans="5:9" s="129" customFormat="1" hidden="1">
      <c r="E943" s="130"/>
      <c r="F943" s="131"/>
      <c r="G943" s="131"/>
      <c r="H943" s="131"/>
      <c r="I943" s="131"/>
    </row>
    <row r="944" spans="5:9" s="129" customFormat="1" hidden="1">
      <c r="E944" s="130"/>
      <c r="F944" s="131"/>
      <c r="G944" s="131"/>
      <c r="H944" s="131"/>
      <c r="I944" s="131"/>
    </row>
    <row r="945" spans="5:9" s="129" customFormat="1" hidden="1">
      <c r="E945" s="130"/>
      <c r="F945" s="131"/>
      <c r="G945" s="131"/>
      <c r="H945" s="131"/>
      <c r="I945" s="131"/>
    </row>
    <row r="946" spans="5:9" s="129" customFormat="1" hidden="1">
      <c r="E946" s="130"/>
      <c r="F946" s="131"/>
      <c r="G946" s="131"/>
      <c r="H946" s="131"/>
      <c r="I946" s="131"/>
    </row>
    <row r="947" spans="5:9" s="129" customFormat="1" hidden="1">
      <c r="E947" s="130"/>
      <c r="F947" s="131"/>
      <c r="G947" s="131"/>
      <c r="H947" s="131"/>
      <c r="I947" s="131"/>
    </row>
    <row r="948" spans="5:9" s="129" customFormat="1" hidden="1">
      <c r="E948" s="130"/>
      <c r="F948" s="131"/>
      <c r="G948" s="131"/>
      <c r="H948" s="131"/>
      <c r="I948" s="131"/>
    </row>
    <row r="949" spans="5:9" s="129" customFormat="1" hidden="1">
      <c r="E949" s="130"/>
      <c r="F949" s="131"/>
      <c r="G949" s="131"/>
      <c r="H949" s="131"/>
      <c r="I949" s="131"/>
    </row>
    <row r="950" spans="5:9" s="129" customFormat="1" hidden="1">
      <c r="E950" s="130"/>
      <c r="F950" s="131"/>
      <c r="G950" s="131"/>
      <c r="H950" s="131"/>
      <c r="I950" s="131"/>
    </row>
    <row r="951" spans="5:9" s="129" customFormat="1" hidden="1">
      <c r="E951" s="130"/>
      <c r="F951" s="131"/>
      <c r="G951" s="131"/>
      <c r="H951" s="131"/>
      <c r="I951" s="131"/>
    </row>
    <row r="952" spans="5:9" s="129" customFormat="1" hidden="1">
      <c r="E952" s="130"/>
      <c r="F952" s="131"/>
      <c r="G952" s="131"/>
      <c r="H952" s="131"/>
      <c r="I952" s="131"/>
    </row>
    <row r="953" spans="5:9" s="129" customFormat="1" hidden="1">
      <c r="E953" s="130"/>
      <c r="F953" s="131"/>
      <c r="G953" s="131"/>
      <c r="H953" s="131"/>
      <c r="I953" s="131"/>
    </row>
    <row r="954" spans="5:9" s="129" customFormat="1" hidden="1">
      <c r="E954" s="130"/>
      <c r="F954" s="131"/>
      <c r="G954" s="131"/>
      <c r="H954" s="131"/>
      <c r="I954" s="131"/>
    </row>
    <row r="955" spans="5:9" s="129" customFormat="1" hidden="1">
      <c r="E955" s="130"/>
      <c r="F955" s="131"/>
      <c r="G955" s="131"/>
      <c r="H955" s="131"/>
      <c r="I955" s="131"/>
    </row>
    <row r="956" spans="5:9" s="129" customFormat="1" hidden="1">
      <c r="E956" s="130"/>
      <c r="F956" s="131"/>
      <c r="G956" s="131"/>
      <c r="H956" s="131"/>
      <c r="I956" s="131"/>
    </row>
    <row r="957" spans="5:9" s="129" customFormat="1" hidden="1">
      <c r="E957" s="130"/>
      <c r="F957" s="131"/>
      <c r="G957" s="131"/>
      <c r="H957" s="131"/>
      <c r="I957" s="131"/>
    </row>
    <row r="958" spans="5:9" s="129" customFormat="1" hidden="1">
      <c r="E958" s="130"/>
      <c r="F958" s="131"/>
      <c r="G958" s="131"/>
      <c r="H958" s="131"/>
      <c r="I958" s="131"/>
    </row>
    <row r="959" spans="5:9" s="129" customFormat="1" hidden="1">
      <c r="E959" s="130"/>
      <c r="F959" s="131"/>
      <c r="G959" s="131"/>
      <c r="H959" s="131"/>
      <c r="I959" s="131"/>
    </row>
    <row r="960" spans="5:9" s="129" customFormat="1" hidden="1">
      <c r="E960" s="130"/>
      <c r="F960" s="131"/>
      <c r="G960" s="131"/>
      <c r="H960" s="131"/>
      <c r="I960" s="131"/>
    </row>
    <row r="961" spans="5:9" s="129" customFormat="1" hidden="1">
      <c r="E961" s="130"/>
      <c r="F961" s="131"/>
      <c r="G961" s="131"/>
      <c r="H961" s="131"/>
      <c r="I961" s="131"/>
    </row>
    <row r="962" spans="5:9" s="129" customFormat="1" hidden="1">
      <c r="E962" s="130"/>
      <c r="F962" s="131"/>
      <c r="G962" s="131"/>
      <c r="H962" s="131"/>
      <c r="I962" s="131"/>
    </row>
    <row r="963" spans="5:9" s="129" customFormat="1" hidden="1">
      <c r="E963" s="130"/>
      <c r="F963" s="131"/>
      <c r="G963" s="131"/>
      <c r="H963" s="131"/>
      <c r="I963" s="131"/>
    </row>
    <row r="964" spans="5:9" s="129" customFormat="1" hidden="1">
      <c r="E964" s="130"/>
      <c r="F964" s="131"/>
      <c r="G964" s="131"/>
      <c r="H964" s="131"/>
      <c r="I964" s="131"/>
    </row>
    <row r="965" spans="5:9" s="129" customFormat="1" hidden="1">
      <c r="E965" s="130"/>
      <c r="F965" s="131"/>
      <c r="G965" s="131"/>
      <c r="H965" s="131"/>
      <c r="I965" s="131"/>
    </row>
    <row r="966" spans="5:9" s="129" customFormat="1" hidden="1">
      <c r="E966" s="130"/>
      <c r="F966" s="131"/>
      <c r="G966" s="131"/>
      <c r="H966" s="131"/>
      <c r="I966" s="131"/>
    </row>
    <row r="967" spans="5:9" s="129" customFormat="1" hidden="1">
      <c r="E967" s="130"/>
      <c r="F967" s="131"/>
      <c r="G967" s="131"/>
      <c r="H967" s="131"/>
      <c r="I967" s="131"/>
    </row>
    <row r="968" spans="5:9" s="129" customFormat="1" hidden="1">
      <c r="E968" s="130"/>
      <c r="F968" s="131"/>
      <c r="G968" s="131"/>
      <c r="H968" s="131"/>
      <c r="I968" s="131"/>
    </row>
    <row r="969" spans="5:9" s="129" customFormat="1" hidden="1">
      <c r="E969" s="130"/>
      <c r="F969" s="131"/>
      <c r="G969" s="131"/>
      <c r="H969" s="131"/>
      <c r="I969" s="131"/>
    </row>
    <row r="970" spans="5:9" s="129" customFormat="1" hidden="1">
      <c r="E970" s="130"/>
      <c r="F970" s="131"/>
      <c r="G970" s="131"/>
      <c r="H970" s="131"/>
      <c r="I970" s="131"/>
    </row>
    <row r="971" spans="5:9" s="129" customFormat="1" hidden="1">
      <c r="E971" s="130"/>
      <c r="F971" s="131"/>
      <c r="G971" s="131"/>
      <c r="H971" s="131"/>
      <c r="I971" s="131"/>
    </row>
    <row r="972" spans="5:9" s="129" customFormat="1" hidden="1">
      <c r="E972" s="130"/>
      <c r="F972" s="131"/>
      <c r="G972" s="131"/>
      <c r="H972" s="131"/>
      <c r="I972" s="131"/>
    </row>
    <row r="973" spans="5:9" s="129" customFormat="1" hidden="1">
      <c r="E973" s="130"/>
      <c r="F973" s="131"/>
      <c r="G973" s="131"/>
      <c r="H973" s="131"/>
      <c r="I973" s="131"/>
    </row>
    <row r="974" spans="5:9" s="129" customFormat="1" hidden="1">
      <c r="E974" s="130"/>
      <c r="F974" s="131"/>
      <c r="G974" s="131"/>
      <c r="H974" s="131"/>
      <c r="I974" s="131"/>
    </row>
    <row r="975" spans="5:9" s="129" customFormat="1" hidden="1">
      <c r="E975" s="130"/>
      <c r="F975" s="131"/>
      <c r="G975" s="131"/>
      <c r="H975" s="131"/>
      <c r="I975" s="131"/>
    </row>
    <row r="976" spans="5:9" s="129" customFormat="1" hidden="1">
      <c r="E976" s="130"/>
      <c r="F976" s="131"/>
      <c r="G976" s="131"/>
      <c r="H976" s="131"/>
      <c r="I976" s="131"/>
    </row>
    <row r="977" spans="5:9" s="129" customFormat="1" hidden="1">
      <c r="E977" s="130"/>
      <c r="F977" s="131"/>
      <c r="G977" s="131"/>
      <c r="H977" s="131"/>
      <c r="I977" s="131"/>
    </row>
    <row r="978" spans="5:9" s="129" customFormat="1" hidden="1">
      <c r="E978" s="130"/>
      <c r="F978" s="131"/>
      <c r="G978" s="131"/>
      <c r="H978" s="131"/>
      <c r="I978" s="131"/>
    </row>
    <row r="979" spans="5:9" s="129" customFormat="1" hidden="1">
      <c r="E979" s="130"/>
      <c r="F979" s="131"/>
      <c r="G979" s="131"/>
      <c r="H979" s="131"/>
      <c r="I979" s="131"/>
    </row>
    <row r="980" spans="5:9" s="129" customFormat="1" hidden="1">
      <c r="E980" s="130"/>
      <c r="F980" s="131"/>
      <c r="G980" s="131"/>
      <c r="H980" s="131"/>
      <c r="I980" s="131"/>
    </row>
    <row r="981" spans="5:9" s="129" customFormat="1" hidden="1">
      <c r="E981" s="130"/>
      <c r="F981" s="131"/>
      <c r="G981" s="131"/>
      <c r="H981" s="131"/>
      <c r="I981" s="131"/>
    </row>
    <row r="982" spans="5:9" s="129" customFormat="1" hidden="1">
      <c r="E982" s="130"/>
      <c r="F982" s="131"/>
      <c r="G982" s="131"/>
      <c r="H982" s="131"/>
      <c r="I982" s="131"/>
    </row>
    <row r="983" spans="5:9" s="129" customFormat="1" hidden="1">
      <c r="E983" s="130"/>
      <c r="F983" s="131"/>
      <c r="G983" s="131"/>
      <c r="H983" s="131"/>
      <c r="I983" s="131"/>
    </row>
    <row r="984" spans="5:9" s="129" customFormat="1" hidden="1">
      <c r="E984" s="130"/>
      <c r="F984" s="131"/>
      <c r="G984" s="131"/>
      <c r="H984" s="131"/>
      <c r="I984" s="131"/>
    </row>
    <row r="985" spans="5:9" s="129" customFormat="1" hidden="1">
      <c r="E985" s="130"/>
      <c r="F985" s="131"/>
      <c r="G985" s="131"/>
      <c r="H985" s="131"/>
      <c r="I985" s="131"/>
    </row>
    <row r="986" spans="5:9" s="129" customFormat="1" hidden="1">
      <c r="E986" s="130"/>
      <c r="F986" s="131"/>
      <c r="G986" s="131"/>
      <c r="H986" s="131"/>
      <c r="I986" s="131"/>
    </row>
    <row r="987" spans="5:9" s="129" customFormat="1" hidden="1">
      <c r="E987" s="130"/>
      <c r="F987" s="131"/>
      <c r="G987" s="131"/>
      <c r="H987" s="131"/>
      <c r="I987" s="131"/>
    </row>
    <row r="988" spans="5:9" s="129" customFormat="1" hidden="1">
      <c r="E988" s="130"/>
      <c r="F988" s="131"/>
      <c r="G988" s="131"/>
      <c r="H988" s="131"/>
      <c r="I988" s="131"/>
    </row>
    <row r="989" spans="5:9" s="129" customFormat="1" hidden="1">
      <c r="E989" s="130"/>
      <c r="F989" s="131"/>
      <c r="G989" s="131"/>
      <c r="H989" s="131"/>
      <c r="I989" s="131"/>
    </row>
    <row r="990" spans="5:9" s="129" customFormat="1" hidden="1">
      <c r="E990" s="130"/>
      <c r="F990" s="131"/>
      <c r="G990" s="131"/>
      <c r="H990" s="131"/>
      <c r="I990" s="131"/>
    </row>
    <row r="991" spans="5:9" s="129" customFormat="1" hidden="1">
      <c r="E991" s="130"/>
      <c r="F991" s="131"/>
      <c r="G991" s="131"/>
      <c r="H991" s="131"/>
      <c r="I991" s="131"/>
    </row>
    <row r="992" spans="5:9" s="129" customFormat="1" hidden="1">
      <c r="E992" s="130"/>
      <c r="F992" s="131"/>
      <c r="G992" s="131"/>
      <c r="H992" s="131"/>
      <c r="I992" s="131"/>
    </row>
    <row r="993" spans="5:9" s="129" customFormat="1" hidden="1">
      <c r="E993" s="130"/>
      <c r="F993" s="131"/>
      <c r="G993" s="131"/>
      <c r="H993" s="131"/>
      <c r="I993" s="131"/>
    </row>
    <row r="994" spans="5:9" s="129" customFormat="1" hidden="1">
      <c r="E994" s="130"/>
      <c r="F994" s="131"/>
      <c r="G994" s="131"/>
      <c r="H994" s="131"/>
      <c r="I994" s="131"/>
    </row>
    <row r="995" spans="5:9" s="129" customFormat="1" hidden="1">
      <c r="E995" s="130"/>
      <c r="F995" s="131"/>
      <c r="G995" s="131"/>
      <c r="H995" s="131"/>
      <c r="I995" s="131"/>
    </row>
    <row r="996" spans="5:9" s="129" customFormat="1" hidden="1">
      <c r="E996" s="130"/>
      <c r="F996" s="131"/>
      <c r="G996" s="131"/>
      <c r="H996" s="131"/>
      <c r="I996" s="131"/>
    </row>
    <row r="997" spans="5:9" s="129" customFormat="1" hidden="1">
      <c r="E997" s="130"/>
      <c r="F997" s="131"/>
      <c r="G997" s="131"/>
      <c r="H997" s="131"/>
      <c r="I997" s="131"/>
    </row>
    <row r="998" spans="5:9" s="129" customFormat="1" hidden="1">
      <c r="E998" s="130"/>
      <c r="F998" s="131"/>
      <c r="G998" s="131"/>
      <c r="H998" s="131"/>
      <c r="I998" s="131"/>
    </row>
    <row r="999" spans="5:9" s="129" customFormat="1" hidden="1">
      <c r="E999" s="130"/>
      <c r="F999" s="131"/>
      <c r="G999" s="131"/>
      <c r="H999" s="131"/>
      <c r="I999" s="131"/>
    </row>
    <row r="1000" spans="5:9" s="129" customFormat="1" hidden="1">
      <c r="E1000" s="130"/>
      <c r="F1000" s="131"/>
      <c r="G1000" s="131"/>
      <c r="H1000" s="131"/>
      <c r="I1000" s="131"/>
    </row>
    <row r="1001" spans="5:9" s="129" customFormat="1" hidden="1">
      <c r="E1001" s="130"/>
      <c r="F1001" s="131"/>
      <c r="G1001" s="131"/>
      <c r="H1001" s="131"/>
      <c r="I1001" s="131"/>
    </row>
    <row r="1002" spans="5:9" s="129" customFormat="1" hidden="1">
      <c r="E1002" s="130"/>
      <c r="F1002" s="131"/>
      <c r="G1002" s="131"/>
      <c r="H1002" s="131"/>
      <c r="I1002" s="131"/>
    </row>
    <row r="1003" spans="5:9" s="129" customFormat="1" hidden="1">
      <c r="E1003" s="130"/>
      <c r="F1003" s="131"/>
      <c r="G1003" s="131"/>
      <c r="H1003" s="131"/>
      <c r="I1003" s="131"/>
    </row>
    <row r="1004" spans="5:9" s="129" customFormat="1" hidden="1">
      <c r="E1004" s="130"/>
      <c r="F1004" s="131"/>
      <c r="G1004" s="131"/>
      <c r="H1004" s="131"/>
      <c r="I1004" s="131"/>
    </row>
    <row r="1005" spans="5:9" s="129" customFormat="1" hidden="1">
      <c r="E1005" s="130"/>
      <c r="F1005" s="131"/>
      <c r="G1005" s="131"/>
      <c r="H1005" s="131"/>
      <c r="I1005" s="131"/>
    </row>
    <row r="1006" spans="5:9" s="129" customFormat="1" hidden="1">
      <c r="E1006" s="130"/>
      <c r="F1006" s="131"/>
      <c r="G1006" s="131"/>
      <c r="H1006" s="131"/>
      <c r="I1006" s="131"/>
    </row>
    <row r="1007" spans="5:9" s="129" customFormat="1" hidden="1">
      <c r="E1007" s="130"/>
      <c r="F1007" s="131"/>
      <c r="G1007" s="131"/>
      <c r="H1007" s="131"/>
      <c r="I1007" s="131"/>
    </row>
    <row r="1008" spans="5:9" s="129" customFormat="1" hidden="1">
      <c r="E1008" s="130"/>
      <c r="F1008" s="131"/>
      <c r="G1008" s="131"/>
      <c r="H1008" s="131"/>
      <c r="I1008" s="131"/>
    </row>
    <row r="1009" spans="5:9" s="129" customFormat="1" hidden="1">
      <c r="E1009" s="130"/>
      <c r="F1009" s="131"/>
      <c r="G1009" s="131"/>
      <c r="H1009" s="131"/>
      <c r="I1009" s="131"/>
    </row>
    <row r="1010" spans="5:9" s="129" customFormat="1" hidden="1">
      <c r="E1010" s="130"/>
      <c r="F1010" s="131"/>
      <c r="G1010" s="131"/>
      <c r="H1010" s="131"/>
      <c r="I1010" s="131"/>
    </row>
    <row r="1011" spans="5:9" s="129" customFormat="1" hidden="1">
      <c r="E1011" s="130"/>
      <c r="F1011" s="131"/>
      <c r="G1011" s="131"/>
      <c r="H1011" s="131"/>
      <c r="I1011" s="131"/>
    </row>
    <row r="1012" spans="5:9" s="129" customFormat="1" hidden="1">
      <c r="E1012" s="130"/>
      <c r="F1012" s="131"/>
      <c r="G1012" s="131"/>
      <c r="H1012" s="131"/>
      <c r="I1012" s="131"/>
    </row>
    <row r="1013" spans="5:9" s="129" customFormat="1" hidden="1">
      <c r="E1013" s="130"/>
      <c r="F1013" s="131"/>
      <c r="G1013" s="131"/>
      <c r="H1013" s="131"/>
      <c r="I1013" s="131"/>
    </row>
    <row r="1014" spans="5:9" s="129" customFormat="1" hidden="1">
      <c r="E1014" s="130"/>
      <c r="F1014" s="131"/>
      <c r="G1014" s="131"/>
      <c r="H1014" s="131"/>
      <c r="I1014" s="131"/>
    </row>
    <row r="1015" spans="5:9" s="129" customFormat="1" hidden="1">
      <c r="E1015" s="130"/>
      <c r="F1015" s="131"/>
      <c r="G1015" s="131"/>
      <c r="H1015" s="131"/>
      <c r="I1015" s="131"/>
    </row>
    <row r="1016" spans="5:9" s="129" customFormat="1" hidden="1">
      <c r="E1016" s="130"/>
      <c r="F1016" s="131"/>
      <c r="G1016" s="131"/>
      <c r="H1016" s="131"/>
      <c r="I1016" s="131"/>
    </row>
    <row r="1017" spans="5:9" s="129" customFormat="1" hidden="1">
      <c r="E1017" s="130"/>
      <c r="F1017" s="131"/>
      <c r="G1017" s="131"/>
      <c r="H1017" s="131"/>
      <c r="I1017" s="131"/>
    </row>
    <row r="1018" spans="5:9" s="129" customFormat="1" hidden="1">
      <c r="E1018" s="130"/>
      <c r="F1018" s="131"/>
      <c r="G1018" s="131"/>
      <c r="H1018" s="131"/>
      <c r="I1018" s="131"/>
    </row>
    <row r="1019" spans="5:9" s="129" customFormat="1" hidden="1">
      <c r="E1019" s="130"/>
      <c r="F1019" s="131"/>
      <c r="G1019" s="131"/>
      <c r="H1019" s="131"/>
      <c r="I1019" s="131"/>
    </row>
    <row r="1020" spans="5:9" s="129" customFormat="1" hidden="1">
      <c r="E1020" s="130"/>
      <c r="F1020" s="131"/>
      <c r="G1020" s="131"/>
      <c r="H1020" s="131"/>
      <c r="I1020" s="131"/>
    </row>
    <row r="1021" spans="5:9" s="129" customFormat="1" hidden="1">
      <c r="E1021" s="130"/>
      <c r="F1021" s="131"/>
      <c r="G1021" s="131"/>
      <c r="H1021" s="131"/>
      <c r="I1021" s="131"/>
    </row>
    <row r="1022" spans="5:9" s="129" customFormat="1" hidden="1">
      <c r="E1022" s="130"/>
      <c r="F1022" s="131"/>
      <c r="G1022" s="131"/>
      <c r="H1022" s="131"/>
      <c r="I1022" s="131"/>
    </row>
    <row r="1023" spans="5:9" s="129" customFormat="1" hidden="1">
      <c r="E1023" s="130"/>
      <c r="F1023" s="131"/>
      <c r="G1023" s="131"/>
      <c r="H1023" s="131"/>
      <c r="I1023" s="131"/>
    </row>
    <row r="1024" spans="5:9" s="129" customFormat="1" hidden="1">
      <c r="E1024" s="130"/>
      <c r="F1024" s="131"/>
      <c r="G1024" s="131"/>
      <c r="H1024" s="131"/>
      <c r="I1024" s="131"/>
    </row>
    <row r="1025" spans="5:9" s="129" customFormat="1" hidden="1">
      <c r="E1025" s="130"/>
      <c r="F1025" s="131"/>
      <c r="G1025" s="131"/>
      <c r="H1025" s="131"/>
      <c r="I1025" s="131"/>
    </row>
    <row r="1026" spans="5:9" s="129" customFormat="1" hidden="1">
      <c r="E1026" s="130"/>
      <c r="F1026" s="131"/>
      <c r="G1026" s="131"/>
      <c r="H1026" s="131"/>
      <c r="I1026" s="131"/>
    </row>
    <row r="1027" spans="5:9" s="129" customFormat="1" hidden="1">
      <c r="E1027" s="130"/>
      <c r="F1027" s="131"/>
      <c r="G1027" s="131"/>
      <c r="H1027" s="131"/>
      <c r="I1027" s="131"/>
    </row>
    <row r="1028" spans="5:9" s="129" customFormat="1" hidden="1">
      <c r="E1028" s="130"/>
      <c r="F1028" s="131"/>
      <c r="G1028" s="131"/>
      <c r="H1028" s="131"/>
      <c r="I1028" s="131"/>
    </row>
    <row r="1029" spans="5:9" s="129" customFormat="1" hidden="1">
      <c r="E1029" s="130"/>
      <c r="F1029" s="131"/>
      <c r="G1029" s="131"/>
      <c r="H1029" s="131"/>
      <c r="I1029" s="131"/>
    </row>
    <row r="1030" spans="5:9" s="129" customFormat="1" hidden="1">
      <c r="E1030" s="130"/>
      <c r="F1030" s="131"/>
      <c r="G1030" s="131"/>
      <c r="H1030" s="131"/>
      <c r="I1030" s="131"/>
    </row>
    <row r="1031" spans="5:9" s="129" customFormat="1" hidden="1">
      <c r="E1031" s="130"/>
      <c r="F1031" s="131"/>
      <c r="G1031" s="131"/>
      <c r="H1031" s="131"/>
      <c r="I1031" s="131"/>
    </row>
    <row r="1032" spans="5:9" s="129" customFormat="1" hidden="1">
      <c r="E1032" s="130"/>
      <c r="F1032" s="131"/>
      <c r="G1032" s="131"/>
      <c r="H1032" s="131"/>
      <c r="I1032" s="131"/>
    </row>
    <row r="1033" spans="5:9" s="129" customFormat="1" hidden="1">
      <c r="E1033" s="130"/>
      <c r="F1033" s="131"/>
      <c r="G1033" s="131"/>
      <c r="H1033" s="131"/>
      <c r="I1033" s="131"/>
    </row>
    <row r="1034" spans="5:9" s="129" customFormat="1" hidden="1">
      <c r="E1034" s="130"/>
      <c r="F1034" s="131"/>
      <c r="G1034" s="131"/>
      <c r="H1034" s="131"/>
      <c r="I1034" s="131"/>
    </row>
    <row r="1035" spans="5:9" s="129" customFormat="1" hidden="1">
      <c r="E1035" s="130"/>
      <c r="F1035" s="131"/>
      <c r="G1035" s="131"/>
      <c r="H1035" s="131"/>
      <c r="I1035" s="131"/>
    </row>
    <row r="1036" spans="5:9" s="129" customFormat="1" hidden="1">
      <c r="E1036" s="130"/>
      <c r="F1036" s="131"/>
      <c r="G1036" s="131"/>
      <c r="H1036" s="131"/>
      <c r="I1036" s="131"/>
    </row>
    <row r="1037" spans="5:9" s="129" customFormat="1" hidden="1">
      <c r="E1037" s="130"/>
      <c r="F1037" s="131"/>
      <c r="G1037" s="131"/>
      <c r="H1037" s="131"/>
      <c r="I1037" s="131"/>
    </row>
    <row r="1038" spans="5:9" s="129" customFormat="1" hidden="1">
      <c r="E1038" s="130"/>
      <c r="F1038" s="131"/>
      <c r="G1038" s="131"/>
      <c r="H1038" s="131"/>
      <c r="I1038" s="131"/>
    </row>
    <row r="1039" spans="5:9" s="129" customFormat="1" hidden="1">
      <c r="E1039" s="130"/>
      <c r="F1039" s="131"/>
      <c r="G1039" s="131"/>
      <c r="H1039" s="131"/>
      <c r="I1039" s="131"/>
    </row>
    <row r="1040" spans="5:9" s="129" customFormat="1" hidden="1">
      <c r="E1040" s="130"/>
      <c r="F1040" s="131"/>
      <c r="G1040" s="131"/>
      <c r="H1040" s="131"/>
      <c r="I1040" s="131"/>
    </row>
    <row r="1041" spans="5:9" s="129" customFormat="1" hidden="1">
      <c r="E1041" s="130"/>
      <c r="F1041" s="131"/>
      <c r="G1041" s="131"/>
      <c r="H1041" s="131"/>
      <c r="I1041" s="131"/>
    </row>
    <row r="1042" spans="5:9" s="129" customFormat="1" hidden="1">
      <c r="E1042" s="130"/>
      <c r="F1042" s="131"/>
      <c r="G1042" s="131"/>
      <c r="H1042" s="131"/>
      <c r="I1042" s="131"/>
    </row>
    <row r="1043" spans="5:9" s="129" customFormat="1" hidden="1">
      <c r="E1043" s="130"/>
      <c r="F1043" s="131"/>
      <c r="G1043" s="131"/>
      <c r="H1043" s="131"/>
      <c r="I1043" s="131"/>
    </row>
    <row r="1044" spans="5:9" s="129" customFormat="1" hidden="1">
      <c r="E1044" s="130"/>
      <c r="F1044" s="131"/>
      <c r="G1044" s="131"/>
      <c r="H1044" s="131"/>
      <c r="I1044" s="131"/>
    </row>
    <row r="1045" spans="5:9" s="129" customFormat="1" hidden="1">
      <c r="E1045" s="130"/>
      <c r="F1045" s="131"/>
      <c r="G1045" s="131"/>
      <c r="H1045" s="131"/>
      <c r="I1045" s="131"/>
    </row>
    <row r="1046" spans="5:9" s="129" customFormat="1" hidden="1">
      <c r="E1046" s="130"/>
      <c r="F1046" s="131"/>
      <c r="G1046" s="131"/>
      <c r="H1046" s="131"/>
      <c r="I1046" s="131"/>
    </row>
    <row r="1047" spans="5:9" s="129" customFormat="1" hidden="1">
      <c r="E1047" s="130"/>
      <c r="F1047" s="131"/>
      <c r="G1047" s="131"/>
      <c r="H1047" s="131"/>
      <c r="I1047" s="131"/>
    </row>
    <row r="1048" spans="5:9" s="129" customFormat="1" hidden="1">
      <c r="E1048" s="130"/>
      <c r="F1048" s="131"/>
      <c r="G1048" s="131"/>
      <c r="H1048" s="131"/>
      <c r="I1048" s="131"/>
    </row>
    <row r="1049" spans="5:9" s="129" customFormat="1" hidden="1">
      <c r="E1049" s="130"/>
      <c r="F1049" s="131"/>
      <c r="G1049" s="131"/>
      <c r="H1049" s="131"/>
      <c r="I1049" s="131"/>
    </row>
    <row r="1050" spans="5:9" s="129" customFormat="1" hidden="1">
      <c r="E1050" s="130"/>
      <c r="F1050" s="131"/>
      <c r="G1050" s="131"/>
      <c r="H1050" s="131"/>
      <c r="I1050" s="131"/>
    </row>
    <row r="1051" spans="5:9" s="129" customFormat="1" hidden="1">
      <c r="E1051" s="130"/>
      <c r="F1051" s="131"/>
      <c r="G1051" s="131"/>
      <c r="H1051" s="131"/>
      <c r="I1051" s="131"/>
    </row>
    <row r="1052" spans="5:9" s="129" customFormat="1" hidden="1">
      <c r="E1052" s="130"/>
      <c r="F1052" s="131"/>
      <c r="G1052" s="131"/>
      <c r="H1052" s="131"/>
      <c r="I1052" s="131"/>
    </row>
    <row r="1053" spans="5:9" s="129" customFormat="1" hidden="1">
      <c r="E1053" s="130"/>
      <c r="F1053" s="131"/>
      <c r="G1053" s="131"/>
      <c r="H1053" s="131"/>
      <c r="I1053" s="131"/>
    </row>
    <row r="1054" spans="5:9" s="129" customFormat="1" hidden="1">
      <c r="E1054" s="130"/>
      <c r="F1054" s="131"/>
      <c r="G1054" s="131"/>
      <c r="H1054" s="131"/>
      <c r="I1054" s="131"/>
    </row>
    <row r="1055" spans="5:9" s="129" customFormat="1" hidden="1">
      <c r="E1055" s="130"/>
      <c r="F1055" s="131"/>
      <c r="G1055" s="131"/>
      <c r="H1055" s="131"/>
      <c r="I1055" s="131"/>
    </row>
    <row r="1056" spans="5:9" s="129" customFormat="1" hidden="1">
      <c r="E1056" s="130"/>
      <c r="F1056" s="131"/>
      <c r="G1056" s="131"/>
      <c r="H1056" s="131"/>
      <c r="I1056" s="131"/>
    </row>
    <row r="1057" spans="5:9" s="129" customFormat="1" hidden="1">
      <c r="E1057" s="130"/>
      <c r="F1057" s="131"/>
      <c r="G1057" s="131"/>
      <c r="H1057" s="131"/>
      <c r="I1057" s="131"/>
    </row>
    <row r="1058" spans="5:9" s="129" customFormat="1" hidden="1">
      <c r="E1058" s="130"/>
      <c r="F1058" s="131"/>
      <c r="G1058" s="131"/>
      <c r="H1058" s="131"/>
      <c r="I1058" s="131"/>
    </row>
    <row r="1059" spans="5:9" s="129" customFormat="1" hidden="1">
      <c r="E1059" s="130"/>
      <c r="F1059" s="131"/>
      <c r="G1059" s="131"/>
      <c r="H1059" s="131"/>
      <c r="I1059" s="131"/>
    </row>
    <row r="1060" spans="5:9" s="129" customFormat="1" hidden="1">
      <c r="E1060" s="130"/>
      <c r="F1060" s="131"/>
      <c r="G1060" s="131"/>
      <c r="H1060" s="131"/>
      <c r="I1060" s="131"/>
    </row>
    <row r="1061" spans="5:9" s="129" customFormat="1" hidden="1">
      <c r="E1061" s="130"/>
      <c r="F1061" s="131"/>
      <c r="G1061" s="131"/>
      <c r="H1061" s="131"/>
      <c r="I1061" s="131"/>
    </row>
    <row r="1062" spans="5:9" s="129" customFormat="1" hidden="1">
      <c r="E1062" s="130"/>
      <c r="F1062" s="131"/>
      <c r="G1062" s="131"/>
      <c r="H1062" s="131"/>
      <c r="I1062" s="131"/>
    </row>
    <row r="1063" spans="5:9" s="129" customFormat="1" hidden="1">
      <c r="E1063" s="130"/>
      <c r="F1063" s="131"/>
      <c r="G1063" s="131"/>
      <c r="H1063" s="131"/>
      <c r="I1063" s="131"/>
    </row>
    <row r="1064" spans="5:9" s="129" customFormat="1" hidden="1">
      <c r="E1064" s="130"/>
      <c r="F1064" s="131"/>
      <c r="G1064" s="131"/>
      <c r="H1064" s="131"/>
      <c r="I1064" s="131"/>
    </row>
    <row r="1065" spans="5:9" s="129" customFormat="1" hidden="1">
      <c r="E1065" s="130"/>
      <c r="F1065" s="131"/>
      <c r="G1065" s="131"/>
      <c r="H1065" s="131"/>
      <c r="I1065" s="131"/>
    </row>
    <row r="1066" spans="5:9" s="129" customFormat="1" hidden="1">
      <c r="E1066" s="130"/>
      <c r="F1066" s="131"/>
      <c r="G1066" s="131"/>
      <c r="H1066" s="131"/>
      <c r="I1066" s="131"/>
    </row>
    <row r="1067" spans="5:9" s="129" customFormat="1" hidden="1">
      <c r="E1067" s="130"/>
      <c r="F1067" s="131"/>
      <c r="G1067" s="131"/>
      <c r="H1067" s="131"/>
      <c r="I1067" s="131"/>
    </row>
    <row r="1068" spans="5:9" s="129" customFormat="1" hidden="1">
      <c r="E1068" s="130"/>
      <c r="F1068" s="131"/>
      <c r="G1068" s="131"/>
      <c r="H1068" s="131"/>
      <c r="I1068" s="131"/>
    </row>
    <row r="1069" spans="5:9" s="129" customFormat="1" hidden="1">
      <c r="E1069" s="130"/>
      <c r="F1069" s="131"/>
      <c r="G1069" s="131"/>
      <c r="H1069" s="131"/>
      <c r="I1069" s="131"/>
    </row>
    <row r="1070" spans="5:9" s="129" customFormat="1" hidden="1">
      <c r="E1070" s="130"/>
      <c r="F1070" s="131"/>
      <c r="G1070" s="131"/>
      <c r="H1070" s="131"/>
      <c r="I1070" s="131"/>
    </row>
    <row r="1071" spans="5:9" s="129" customFormat="1" hidden="1">
      <c r="E1071" s="130"/>
      <c r="F1071" s="131"/>
      <c r="G1071" s="131"/>
      <c r="H1071" s="131"/>
      <c r="I1071" s="131"/>
    </row>
    <row r="1072" spans="5:9" s="129" customFormat="1" hidden="1">
      <c r="E1072" s="130"/>
      <c r="F1072" s="131"/>
      <c r="G1072" s="131"/>
      <c r="H1072" s="131"/>
      <c r="I1072" s="131"/>
    </row>
    <row r="1073" spans="5:9" s="129" customFormat="1" hidden="1">
      <c r="E1073" s="130"/>
      <c r="F1073" s="131"/>
      <c r="G1073" s="131"/>
      <c r="H1073" s="131"/>
      <c r="I1073" s="131"/>
    </row>
    <row r="1074" spans="5:9" s="129" customFormat="1" hidden="1">
      <c r="E1074" s="130"/>
      <c r="F1074" s="131"/>
      <c r="G1074" s="131"/>
      <c r="H1074" s="131"/>
      <c r="I1074" s="131"/>
    </row>
    <row r="1075" spans="5:9" s="129" customFormat="1" hidden="1">
      <c r="E1075" s="130"/>
      <c r="F1075" s="131"/>
      <c r="G1075" s="131"/>
      <c r="H1075" s="131"/>
      <c r="I1075" s="131"/>
    </row>
    <row r="1076" spans="5:9" s="129" customFormat="1" hidden="1">
      <c r="E1076" s="130"/>
      <c r="F1076" s="131"/>
      <c r="G1076" s="131"/>
      <c r="H1076" s="131"/>
      <c r="I1076" s="131"/>
    </row>
    <row r="1077" spans="5:9" s="129" customFormat="1" hidden="1">
      <c r="E1077" s="130"/>
      <c r="F1077" s="131"/>
      <c r="G1077" s="131"/>
      <c r="H1077" s="131"/>
      <c r="I1077" s="131"/>
    </row>
    <row r="1078" spans="5:9" s="129" customFormat="1" hidden="1">
      <c r="E1078" s="130"/>
      <c r="F1078" s="131"/>
      <c r="G1078" s="131"/>
      <c r="H1078" s="131"/>
      <c r="I1078" s="131"/>
    </row>
    <row r="1079" spans="5:9" s="129" customFormat="1" hidden="1">
      <c r="E1079" s="130"/>
      <c r="F1079" s="131"/>
      <c r="G1079" s="131"/>
      <c r="H1079" s="131"/>
      <c r="I1079" s="131"/>
    </row>
    <row r="1080" spans="5:9" s="129" customFormat="1" hidden="1">
      <c r="E1080" s="130"/>
      <c r="F1080" s="131"/>
      <c r="G1080" s="131"/>
      <c r="H1080" s="131"/>
      <c r="I1080" s="131"/>
    </row>
    <row r="1081" spans="5:9" s="129" customFormat="1" hidden="1">
      <c r="E1081" s="130"/>
      <c r="F1081" s="131"/>
      <c r="G1081" s="131"/>
      <c r="H1081" s="131"/>
      <c r="I1081" s="131"/>
    </row>
    <row r="1082" spans="5:9" s="129" customFormat="1" hidden="1">
      <c r="E1082" s="130"/>
      <c r="F1082" s="131"/>
      <c r="G1082" s="131"/>
      <c r="H1082" s="131"/>
      <c r="I1082" s="131"/>
    </row>
    <row r="1083" spans="5:9" s="129" customFormat="1" hidden="1">
      <c r="E1083" s="130"/>
      <c r="F1083" s="131"/>
      <c r="G1083" s="131"/>
      <c r="H1083" s="131"/>
      <c r="I1083" s="131"/>
    </row>
    <row r="1084" spans="5:9" s="129" customFormat="1" hidden="1">
      <c r="E1084" s="130"/>
      <c r="F1084" s="131"/>
      <c r="G1084" s="131"/>
      <c r="H1084" s="131"/>
      <c r="I1084" s="131"/>
    </row>
    <row r="1085" spans="5:9" s="129" customFormat="1" hidden="1">
      <c r="E1085" s="130"/>
      <c r="F1085" s="131"/>
      <c r="G1085" s="131"/>
      <c r="H1085" s="131"/>
      <c r="I1085" s="131"/>
    </row>
    <row r="1086" spans="5:9" s="129" customFormat="1" hidden="1">
      <c r="E1086" s="130"/>
      <c r="F1086" s="131"/>
      <c r="G1086" s="131"/>
      <c r="H1086" s="131"/>
      <c r="I1086" s="131"/>
    </row>
    <row r="1087" spans="5:9" s="129" customFormat="1" hidden="1">
      <c r="E1087" s="130"/>
      <c r="F1087" s="131"/>
      <c r="G1087" s="131"/>
      <c r="H1087" s="131"/>
      <c r="I1087" s="131"/>
    </row>
    <row r="1088" spans="5:9" s="129" customFormat="1" hidden="1">
      <c r="E1088" s="130"/>
      <c r="F1088" s="131"/>
      <c r="G1088" s="131"/>
      <c r="H1088" s="131"/>
      <c r="I1088" s="131"/>
    </row>
    <row r="1089" spans="5:9" s="129" customFormat="1" hidden="1">
      <c r="E1089" s="130"/>
      <c r="F1089" s="131"/>
      <c r="G1089" s="131"/>
      <c r="H1089" s="131"/>
      <c r="I1089" s="131"/>
    </row>
    <row r="1090" spans="5:9" s="129" customFormat="1" hidden="1">
      <c r="E1090" s="130"/>
      <c r="F1090" s="131"/>
      <c r="G1090" s="131"/>
      <c r="H1090" s="131"/>
      <c r="I1090" s="131"/>
    </row>
    <row r="1091" spans="5:9" s="129" customFormat="1" hidden="1">
      <c r="E1091" s="130"/>
      <c r="F1091" s="131"/>
      <c r="G1091" s="131"/>
      <c r="H1091" s="131"/>
      <c r="I1091" s="131"/>
    </row>
    <row r="1092" spans="5:9" s="129" customFormat="1" hidden="1">
      <c r="E1092" s="130"/>
      <c r="F1092" s="131"/>
      <c r="G1092" s="131"/>
      <c r="H1092" s="131"/>
      <c r="I1092" s="131"/>
    </row>
    <row r="1093" spans="5:9" s="129" customFormat="1" hidden="1">
      <c r="E1093" s="130"/>
      <c r="F1093" s="131"/>
      <c r="G1093" s="131"/>
      <c r="H1093" s="131"/>
      <c r="I1093" s="131"/>
    </row>
    <row r="1094" spans="5:9" s="129" customFormat="1" hidden="1">
      <c r="E1094" s="130"/>
      <c r="F1094" s="131"/>
      <c r="G1094" s="131"/>
      <c r="H1094" s="131"/>
      <c r="I1094" s="131"/>
    </row>
    <row r="1095" spans="5:9" s="129" customFormat="1" hidden="1">
      <c r="E1095" s="130"/>
      <c r="F1095" s="131"/>
      <c r="G1095" s="131"/>
      <c r="H1095" s="131"/>
      <c r="I1095" s="131"/>
    </row>
    <row r="1096" spans="5:9" s="129" customFormat="1" hidden="1">
      <c r="E1096" s="130"/>
      <c r="F1096" s="131"/>
      <c r="G1096" s="131"/>
      <c r="H1096" s="131"/>
      <c r="I1096" s="131"/>
    </row>
    <row r="1097" spans="5:9" s="129" customFormat="1" hidden="1">
      <c r="E1097" s="130"/>
      <c r="F1097" s="131"/>
      <c r="G1097" s="131"/>
      <c r="H1097" s="131"/>
      <c r="I1097" s="131"/>
    </row>
    <row r="1098" spans="5:9" s="129" customFormat="1" hidden="1">
      <c r="E1098" s="130"/>
      <c r="F1098" s="131"/>
      <c r="G1098" s="131"/>
      <c r="H1098" s="131"/>
      <c r="I1098" s="131"/>
    </row>
    <row r="1099" spans="5:9" s="129" customFormat="1" hidden="1">
      <c r="E1099" s="130"/>
      <c r="F1099" s="131"/>
      <c r="G1099" s="131"/>
      <c r="H1099" s="131"/>
      <c r="I1099" s="131"/>
    </row>
    <row r="1100" spans="5:9" s="129" customFormat="1" hidden="1">
      <c r="E1100" s="130"/>
      <c r="F1100" s="131"/>
      <c r="G1100" s="131"/>
      <c r="H1100" s="131"/>
      <c r="I1100" s="131"/>
    </row>
    <row r="1101" spans="5:9" s="129" customFormat="1" hidden="1">
      <c r="E1101" s="130"/>
      <c r="F1101" s="131"/>
      <c r="G1101" s="131"/>
      <c r="H1101" s="131"/>
      <c r="I1101" s="131"/>
    </row>
    <row r="1102" spans="5:9" s="129" customFormat="1" hidden="1">
      <c r="E1102" s="130"/>
      <c r="F1102" s="131"/>
      <c r="G1102" s="131"/>
      <c r="H1102" s="131"/>
      <c r="I1102" s="131"/>
    </row>
    <row r="1103" spans="5:9" s="129" customFormat="1" hidden="1">
      <c r="E1103" s="130"/>
      <c r="F1103" s="131"/>
      <c r="G1103" s="131"/>
      <c r="H1103" s="131"/>
      <c r="I1103" s="131"/>
    </row>
    <row r="1104" spans="5:9" s="129" customFormat="1" hidden="1">
      <c r="E1104" s="130"/>
      <c r="F1104" s="131"/>
      <c r="G1104" s="131"/>
      <c r="H1104" s="131"/>
      <c r="I1104" s="131"/>
    </row>
    <row r="1105" spans="5:9" s="129" customFormat="1" hidden="1">
      <c r="E1105" s="130"/>
      <c r="F1105" s="131"/>
      <c r="G1105" s="131"/>
      <c r="H1105" s="131"/>
      <c r="I1105" s="131"/>
    </row>
    <row r="1106" spans="5:9" s="129" customFormat="1" hidden="1">
      <c r="E1106" s="130"/>
      <c r="F1106" s="131"/>
      <c r="G1106" s="131"/>
      <c r="H1106" s="131"/>
      <c r="I1106" s="131"/>
    </row>
    <row r="1107" spans="5:9" s="129" customFormat="1" hidden="1">
      <c r="E1107" s="130"/>
      <c r="F1107" s="131"/>
      <c r="G1107" s="131"/>
      <c r="H1107" s="131"/>
      <c r="I1107" s="131"/>
    </row>
    <row r="1108" spans="5:9" s="129" customFormat="1" hidden="1">
      <c r="E1108" s="130"/>
      <c r="F1108" s="131"/>
      <c r="G1108" s="131"/>
      <c r="H1108" s="131"/>
      <c r="I1108" s="131"/>
    </row>
    <row r="1109" spans="5:9" s="129" customFormat="1" hidden="1">
      <c r="E1109" s="130"/>
      <c r="F1109" s="131"/>
      <c r="G1109" s="131"/>
      <c r="H1109" s="131"/>
      <c r="I1109" s="131"/>
    </row>
    <row r="1110" spans="5:9" s="129" customFormat="1" hidden="1">
      <c r="E1110" s="130"/>
      <c r="F1110" s="131"/>
      <c r="G1110" s="131"/>
      <c r="H1110" s="131"/>
      <c r="I1110" s="131"/>
    </row>
    <row r="1111" spans="5:9" s="129" customFormat="1" hidden="1">
      <c r="E1111" s="130"/>
      <c r="F1111" s="131"/>
      <c r="G1111" s="131"/>
      <c r="H1111" s="131"/>
      <c r="I1111" s="131"/>
    </row>
    <row r="1112" spans="5:9" s="129" customFormat="1" hidden="1">
      <c r="E1112" s="130"/>
      <c r="F1112" s="131"/>
      <c r="G1112" s="131"/>
      <c r="H1112" s="131"/>
      <c r="I1112" s="131"/>
    </row>
    <row r="1113" spans="5:9" s="129" customFormat="1" hidden="1">
      <c r="E1113" s="130"/>
      <c r="F1113" s="131"/>
      <c r="G1113" s="131"/>
      <c r="H1113" s="131"/>
      <c r="I1113" s="131"/>
    </row>
    <row r="1114" spans="5:9" s="129" customFormat="1" hidden="1">
      <c r="E1114" s="130"/>
      <c r="F1114" s="131"/>
      <c r="G1114" s="131"/>
      <c r="H1114" s="131"/>
      <c r="I1114" s="131"/>
    </row>
    <row r="1115" spans="5:9" s="129" customFormat="1" hidden="1">
      <c r="E1115" s="130"/>
      <c r="F1115" s="131"/>
      <c r="G1115" s="131"/>
      <c r="H1115" s="131"/>
      <c r="I1115" s="131"/>
    </row>
    <row r="1116" spans="5:9" s="129" customFormat="1" hidden="1">
      <c r="E1116" s="130"/>
      <c r="F1116" s="131"/>
      <c r="G1116" s="131"/>
      <c r="H1116" s="131"/>
      <c r="I1116" s="131"/>
    </row>
    <row r="1117" spans="5:9" s="129" customFormat="1" hidden="1">
      <c r="E1117" s="130"/>
      <c r="F1117" s="131"/>
      <c r="G1117" s="131"/>
      <c r="H1117" s="131"/>
      <c r="I1117" s="131"/>
    </row>
    <row r="1118" spans="5:9" s="129" customFormat="1" hidden="1">
      <c r="E1118" s="130"/>
      <c r="F1118" s="131"/>
      <c r="G1118" s="131"/>
      <c r="H1118" s="131"/>
      <c r="I1118" s="131"/>
    </row>
    <row r="1119" spans="5:9" s="129" customFormat="1" hidden="1">
      <c r="E1119" s="130"/>
      <c r="F1119" s="131"/>
      <c r="G1119" s="131"/>
      <c r="H1119" s="131"/>
      <c r="I1119" s="131"/>
    </row>
    <row r="1120" spans="5:9" s="129" customFormat="1" hidden="1">
      <c r="E1120" s="130"/>
      <c r="F1120" s="131"/>
      <c r="G1120" s="131"/>
      <c r="H1120" s="131"/>
      <c r="I1120" s="131"/>
    </row>
    <row r="1121" spans="5:9" s="129" customFormat="1" hidden="1">
      <c r="E1121" s="130"/>
      <c r="F1121" s="131"/>
      <c r="G1121" s="131"/>
      <c r="H1121" s="131"/>
      <c r="I1121" s="131"/>
    </row>
    <row r="1122" spans="5:9" s="129" customFormat="1" hidden="1">
      <c r="E1122" s="130"/>
      <c r="F1122" s="131"/>
      <c r="G1122" s="131"/>
      <c r="H1122" s="131"/>
      <c r="I1122" s="131"/>
    </row>
    <row r="1123" spans="5:9" s="129" customFormat="1" hidden="1">
      <c r="E1123" s="130"/>
      <c r="F1123" s="131"/>
      <c r="G1123" s="131"/>
      <c r="H1123" s="131"/>
      <c r="I1123" s="131"/>
    </row>
    <row r="1124" spans="5:9" s="129" customFormat="1" hidden="1">
      <c r="E1124" s="130"/>
      <c r="F1124" s="131"/>
      <c r="G1124" s="131"/>
      <c r="H1124" s="131"/>
      <c r="I1124" s="131"/>
    </row>
    <row r="1125" spans="5:9" s="129" customFormat="1" hidden="1">
      <c r="E1125" s="130"/>
      <c r="F1125" s="131"/>
      <c r="G1125" s="131"/>
      <c r="H1125" s="131"/>
      <c r="I1125" s="131"/>
    </row>
    <row r="1126" spans="5:9" s="129" customFormat="1" hidden="1">
      <c r="E1126" s="130"/>
      <c r="F1126" s="131"/>
      <c r="G1126" s="131"/>
      <c r="H1126" s="131"/>
      <c r="I1126" s="131"/>
    </row>
    <row r="1127" spans="5:9" s="129" customFormat="1" hidden="1">
      <c r="E1127" s="130"/>
      <c r="F1127" s="131"/>
      <c r="G1127" s="131"/>
      <c r="H1127" s="131"/>
      <c r="I1127" s="131"/>
    </row>
    <row r="1128" spans="5:9" s="129" customFormat="1" hidden="1">
      <c r="E1128" s="130"/>
      <c r="F1128" s="131"/>
      <c r="G1128" s="131"/>
      <c r="H1128" s="131"/>
      <c r="I1128" s="131"/>
    </row>
    <row r="1129" spans="5:9" s="129" customFormat="1" hidden="1">
      <c r="E1129" s="130"/>
      <c r="F1129" s="131"/>
      <c r="G1129" s="131"/>
      <c r="H1129" s="131"/>
      <c r="I1129" s="131"/>
    </row>
  </sheetData>
  <sheetProtection algorithmName="SHA-512" hashValue="rp6LossVg8nsuOApFahGaZjsq53v0f1j38jubpwi5CPK01JPYv7qj/ksLdACPe31IcbyDFfkA21Ynm/K2677CQ==" saltValue="uf99gefNVr/9V0QE8WGTKA==" spinCount="100000" sheet="1" objects="1" scenarios="1" selectLockedCells="1"/>
  <protectedRanges>
    <protectedRange sqref="D571:D572 D575" name="Område1"/>
    <protectedRange sqref="A1" name="Område3_2"/>
    <protectedRange sqref="D7 F7 D9 D11" name="Område2_2"/>
    <protectedRange sqref="D596" name="Område2_1_3"/>
    <protectedRange sqref="D577" name="Område1_3"/>
    <protectedRange sqref="C15:E565" name="Område1_7"/>
    <protectedRange sqref="D598" name="Område3"/>
  </protectedRanges>
  <mergeCells count="563">
    <mergeCell ref="D572:E572"/>
    <mergeCell ref="D577:G578"/>
    <mergeCell ref="D598:F598"/>
    <mergeCell ref="D605:H606"/>
    <mergeCell ref="C613:F613"/>
    <mergeCell ref="C562:D562"/>
    <mergeCell ref="C563:D563"/>
    <mergeCell ref="C564:D564"/>
    <mergeCell ref="C565:D565"/>
    <mergeCell ref="C566:D566"/>
    <mergeCell ref="D571:F571"/>
    <mergeCell ref="C556:D556"/>
    <mergeCell ref="C557:D557"/>
    <mergeCell ref="C558:D558"/>
    <mergeCell ref="C559:D559"/>
    <mergeCell ref="C560:D560"/>
    <mergeCell ref="C561:D561"/>
    <mergeCell ref="C550:D550"/>
    <mergeCell ref="C551:D551"/>
    <mergeCell ref="C552:D552"/>
    <mergeCell ref="C553:D553"/>
    <mergeCell ref="C554:D554"/>
    <mergeCell ref="C555:D555"/>
    <mergeCell ref="C544:D544"/>
    <mergeCell ref="C545:D545"/>
    <mergeCell ref="C546:D546"/>
    <mergeCell ref="C547:D547"/>
    <mergeCell ref="C548:D548"/>
    <mergeCell ref="C549:D549"/>
    <mergeCell ref="C538:D538"/>
    <mergeCell ref="C539:D539"/>
    <mergeCell ref="C540:D540"/>
    <mergeCell ref="C541:D541"/>
    <mergeCell ref="C542:D542"/>
    <mergeCell ref="C543:D543"/>
    <mergeCell ref="C532:D532"/>
    <mergeCell ref="C533:D533"/>
    <mergeCell ref="C534:D534"/>
    <mergeCell ref="C535:D535"/>
    <mergeCell ref="C536:D536"/>
    <mergeCell ref="C537:D537"/>
    <mergeCell ref="C526:D526"/>
    <mergeCell ref="C527:D527"/>
    <mergeCell ref="C528:D528"/>
    <mergeCell ref="C529:D529"/>
    <mergeCell ref="C530:D530"/>
    <mergeCell ref="C531:D531"/>
    <mergeCell ref="C520:D520"/>
    <mergeCell ref="C521:D521"/>
    <mergeCell ref="C522:D522"/>
    <mergeCell ref="C523:D523"/>
    <mergeCell ref="C524:D524"/>
    <mergeCell ref="C525:D525"/>
    <mergeCell ref="C514:D514"/>
    <mergeCell ref="C515:D515"/>
    <mergeCell ref="C516:D516"/>
    <mergeCell ref="C517:D517"/>
    <mergeCell ref="C518:D518"/>
    <mergeCell ref="C519:D519"/>
    <mergeCell ref="C508:D508"/>
    <mergeCell ref="C509:D509"/>
    <mergeCell ref="C510:D510"/>
    <mergeCell ref="C511:D511"/>
    <mergeCell ref="C512:D512"/>
    <mergeCell ref="C513:D513"/>
    <mergeCell ref="C502:D502"/>
    <mergeCell ref="C503:D503"/>
    <mergeCell ref="C504:D504"/>
    <mergeCell ref="C505:D505"/>
    <mergeCell ref="C506:D506"/>
    <mergeCell ref="C507:D507"/>
    <mergeCell ref="C496:D496"/>
    <mergeCell ref="C497:D497"/>
    <mergeCell ref="C498:D498"/>
    <mergeCell ref="C499:D499"/>
    <mergeCell ref="C500:D500"/>
    <mergeCell ref="C501:D501"/>
    <mergeCell ref="C490:D490"/>
    <mergeCell ref="C491:D491"/>
    <mergeCell ref="C492:D492"/>
    <mergeCell ref="C493:D493"/>
    <mergeCell ref="C494:D494"/>
    <mergeCell ref="C495:D495"/>
    <mergeCell ref="C484:D484"/>
    <mergeCell ref="C485:D485"/>
    <mergeCell ref="C486:D486"/>
    <mergeCell ref="C487:D487"/>
    <mergeCell ref="C488:D488"/>
    <mergeCell ref="C489:D489"/>
    <mergeCell ref="C478:D478"/>
    <mergeCell ref="C479:D479"/>
    <mergeCell ref="C480:D480"/>
    <mergeCell ref="C481:D481"/>
    <mergeCell ref="C482:D482"/>
    <mergeCell ref="C483:D483"/>
    <mergeCell ref="C472:D472"/>
    <mergeCell ref="C473:D473"/>
    <mergeCell ref="C474:D474"/>
    <mergeCell ref="C475:D475"/>
    <mergeCell ref="C476:D476"/>
    <mergeCell ref="C477:D477"/>
    <mergeCell ref="C466:D466"/>
    <mergeCell ref="C467:D467"/>
    <mergeCell ref="C468:D468"/>
    <mergeCell ref="C469:D469"/>
    <mergeCell ref="C470:D470"/>
    <mergeCell ref="C471:D471"/>
    <mergeCell ref="C460:D460"/>
    <mergeCell ref="C461:D461"/>
    <mergeCell ref="C462:D462"/>
    <mergeCell ref="C463:D463"/>
    <mergeCell ref="C464:D464"/>
    <mergeCell ref="C465:D465"/>
    <mergeCell ref="C454:D454"/>
    <mergeCell ref="C455:D455"/>
    <mergeCell ref="C456:D456"/>
    <mergeCell ref="C457:D457"/>
    <mergeCell ref="C458:D458"/>
    <mergeCell ref="C459:D459"/>
    <mergeCell ref="C448:D448"/>
    <mergeCell ref="C449:D449"/>
    <mergeCell ref="C450:D450"/>
    <mergeCell ref="C451:D451"/>
    <mergeCell ref="C452:D452"/>
    <mergeCell ref="C453:D453"/>
    <mergeCell ref="C442:D442"/>
    <mergeCell ref="C443:D443"/>
    <mergeCell ref="C444:D444"/>
    <mergeCell ref="C445:D445"/>
    <mergeCell ref="C446:D446"/>
    <mergeCell ref="C447:D447"/>
    <mergeCell ref="C436:D436"/>
    <mergeCell ref="C437:D437"/>
    <mergeCell ref="C438:D438"/>
    <mergeCell ref="C439:D439"/>
    <mergeCell ref="C440:D440"/>
    <mergeCell ref="C441:D441"/>
    <mergeCell ref="C430:D430"/>
    <mergeCell ref="C431:D431"/>
    <mergeCell ref="C432:D432"/>
    <mergeCell ref="C433:D433"/>
    <mergeCell ref="C434:D434"/>
    <mergeCell ref="C435:D435"/>
    <mergeCell ref="C424:D424"/>
    <mergeCell ref="C425:D425"/>
    <mergeCell ref="C426:D426"/>
    <mergeCell ref="C427:D427"/>
    <mergeCell ref="C428:D428"/>
    <mergeCell ref="C429:D429"/>
    <mergeCell ref="C418:D418"/>
    <mergeCell ref="C419:D419"/>
    <mergeCell ref="C420:D420"/>
    <mergeCell ref="C421:D421"/>
    <mergeCell ref="C422:D422"/>
    <mergeCell ref="C423:D423"/>
    <mergeCell ref="C412:D412"/>
    <mergeCell ref="C413:D413"/>
    <mergeCell ref="C414:D414"/>
    <mergeCell ref="C415:D415"/>
    <mergeCell ref="C416:D416"/>
    <mergeCell ref="C417:D417"/>
    <mergeCell ref="C406:D406"/>
    <mergeCell ref="C407:D407"/>
    <mergeCell ref="C408:D408"/>
    <mergeCell ref="C409:D409"/>
    <mergeCell ref="C410:D410"/>
    <mergeCell ref="C411:D411"/>
    <mergeCell ref="C400:D400"/>
    <mergeCell ref="C401:D401"/>
    <mergeCell ref="C402:D402"/>
    <mergeCell ref="C403:D403"/>
    <mergeCell ref="C404:D404"/>
    <mergeCell ref="C405:D405"/>
    <mergeCell ref="C394:D394"/>
    <mergeCell ref="C395:D395"/>
    <mergeCell ref="C396:D396"/>
    <mergeCell ref="C397:D397"/>
    <mergeCell ref="C398:D398"/>
    <mergeCell ref="C399:D399"/>
    <mergeCell ref="C388:D388"/>
    <mergeCell ref="C389:D389"/>
    <mergeCell ref="C390:D390"/>
    <mergeCell ref="C391:D391"/>
    <mergeCell ref="C392:D392"/>
    <mergeCell ref="C393:D393"/>
    <mergeCell ref="C382:D382"/>
    <mergeCell ref="C383:D383"/>
    <mergeCell ref="C384:D384"/>
    <mergeCell ref="C385:D385"/>
    <mergeCell ref="C386:D386"/>
    <mergeCell ref="C387:D387"/>
    <mergeCell ref="C376:D376"/>
    <mergeCell ref="C377:D377"/>
    <mergeCell ref="C378:D378"/>
    <mergeCell ref="C379:D379"/>
    <mergeCell ref="C380:D380"/>
    <mergeCell ref="C381:D381"/>
    <mergeCell ref="C370:D370"/>
    <mergeCell ref="C371:D371"/>
    <mergeCell ref="C372:D372"/>
    <mergeCell ref="C373:D373"/>
    <mergeCell ref="C374:D374"/>
    <mergeCell ref="C375:D375"/>
    <mergeCell ref="C364:D364"/>
    <mergeCell ref="C365:D365"/>
    <mergeCell ref="C366:D366"/>
    <mergeCell ref="C367:D367"/>
    <mergeCell ref="C368:D368"/>
    <mergeCell ref="C369:D369"/>
    <mergeCell ref="C358:D358"/>
    <mergeCell ref="C359:D359"/>
    <mergeCell ref="C360:D360"/>
    <mergeCell ref="C361:D361"/>
    <mergeCell ref="C362:D362"/>
    <mergeCell ref="C363:D363"/>
    <mergeCell ref="C352:D352"/>
    <mergeCell ref="C353:D353"/>
    <mergeCell ref="C354:D354"/>
    <mergeCell ref="C355:D355"/>
    <mergeCell ref="C356:D356"/>
    <mergeCell ref="C357:D357"/>
    <mergeCell ref="C346:D346"/>
    <mergeCell ref="C347:D347"/>
    <mergeCell ref="C348:D348"/>
    <mergeCell ref="C349:D349"/>
    <mergeCell ref="C350:D350"/>
    <mergeCell ref="C351:D351"/>
    <mergeCell ref="C340:D340"/>
    <mergeCell ref="C341:D341"/>
    <mergeCell ref="C342:D342"/>
    <mergeCell ref="C343:D343"/>
    <mergeCell ref="C344:D344"/>
    <mergeCell ref="C345:D345"/>
    <mergeCell ref="C334:D334"/>
    <mergeCell ref="C335:D335"/>
    <mergeCell ref="C336:D336"/>
    <mergeCell ref="C337:D337"/>
    <mergeCell ref="C338:D338"/>
    <mergeCell ref="C339:D339"/>
    <mergeCell ref="C328:D328"/>
    <mergeCell ref="C329:D329"/>
    <mergeCell ref="C330:D330"/>
    <mergeCell ref="C331:D331"/>
    <mergeCell ref="C332:D332"/>
    <mergeCell ref="C333:D333"/>
    <mergeCell ref="C322:D322"/>
    <mergeCell ref="C323:D323"/>
    <mergeCell ref="C324:D324"/>
    <mergeCell ref="C325:D325"/>
    <mergeCell ref="C326:D326"/>
    <mergeCell ref="C327:D327"/>
    <mergeCell ref="C316:D316"/>
    <mergeCell ref="C317:D317"/>
    <mergeCell ref="C318:D318"/>
    <mergeCell ref="C319:D319"/>
    <mergeCell ref="C320:D320"/>
    <mergeCell ref="C321:D321"/>
    <mergeCell ref="C310:D310"/>
    <mergeCell ref="C311:D311"/>
    <mergeCell ref="C312:D312"/>
    <mergeCell ref="C313:D313"/>
    <mergeCell ref="C314:D314"/>
    <mergeCell ref="C315:D315"/>
    <mergeCell ref="C304:D304"/>
    <mergeCell ref="C305:D305"/>
    <mergeCell ref="C306:D306"/>
    <mergeCell ref="C307:D307"/>
    <mergeCell ref="C308:D308"/>
    <mergeCell ref="C309:D309"/>
    <mergeCell ref="C298:D298"/>
    <mergeCell ref="C299:D299"/>
    <mergeCell ref="C300:D300"/>
    <mergeCell ref="C301:D301"/>
    <mergeCell ref="C302:D302"/>
    <mergeCell ref="C303:D303"/>
    <mergeCell ref="C292:D292"/>
    <mergeCell ref="C293:D293"/>
    <mergeCell ref="C294:D294"/>
    <mergeCell ref="C295:D295"/>
    <mergeCell ref="C296:D296"/>
    <mergeCell ref="C297:D297"/>
    <mergeCell ref="C286:D286"/>
    <mergeCell ref="C287:D287"/>
    <mergeCell ref="C288:D288"/>
    <mergeCell ref="C289:D289"/>
    <mergeCell ref="C290:D290"/>
    <mergeCell ref="C291:D291"/>
    <mergeCell ref="C280:D280"/>
    <mergeCell ref="C281:D281"/>
    <mergeCell ref="C282:D282"/>
    <mergeCell ref="C283:D283"/>
    <mergeCell ref="C284:D284"/>
    <mergeCell ref="C285:D285"/>
    <mergeCell ref="C274:D274"/>
    <mergeCell ref="C275:D275"/>
    <mergeCell ref="C276:D276"/>
    <mergeCell ref="C277:D277"/>
    <mergeCell ref="C278:D278"/>
    <mergeCell ref="C279:D279"/>
    <mergeCell ref="C268:D268"/>
    <mergeCell ref="C269:D269"/>
    <mergeCell ref="C270:D270"/>
    <mergeCell ref="C271:D271"/>
    <mergeCell ref="C272:D272"/>
    <mergeCell ref="C273:D273"/>
    <mergeCell ref="C262:D262"/>
    <mergeCell ref="C263:D263"/>
    <mergeCell ref="C264:D264"/>
    <mergeCell ref="C265:D265"/>
    <mergeCell ref="C266:D266"/>
    <mergeCell ref="C267:D267"/>
    <mergeCell ref="C256:D256"/>
    <mergeCell ref="C257:D257"/>
    <mergeCell ref="C258:D258"/>
    <mergeCell ref="C259:D259"/>
    <mergeCell ref="C260:D260"/>
    <mergeCell ref="C261:D261"/>
    <mergeCell ref="C250:D250"/>
    <mergeCell ref="C251:D251"/>
    <mergeCell ref="C252:D252"/>
    <mergeCell ref="C253:D253"/>
    <mergeCell ref="C254:D254"/>
    <mergeCell ref="C255:D255"/>
    <mergeCell ref="C244:D244"/>
    <mergeCell ref="C245:D245"/>
    <mergeCell ref="C246:D246"/>
    <mergeCell ref="C247:D247"/>
    <mergeCell ref="C248:D248"/>
    <mergeCell ref="C249:D249"/>
    <mergeCell ref="C238:D238"/>
    <mergeCell ref="C239:D239"/>
    <mergeCell ref="C240:D240"/>
    <mergeCell ref="C241:D241"/>
    <mergeCell ref="C242:D242"/>
    <mergeCell ref="C243:D243"/>
    <mergeCell ref="C232:D232"/>
    <mergeCell ref="C233:D233"/>
    <mergeCell ref="C234:D234"/>
    <mergeCell ref="C235:D235"/>
    <mergeCell ref="C236:D236"/>
    <mergeCell ref="C237:D237"/>
    <mergeCell ref="C226:D226"/>
    <mergeCell ref="C227:D227"/>
    <mergeCell ref="C228:D228"/>
    <mergeCell ref="C229:D229"/>
    <mergeCell ref="C230:D230"/>
    <mergeCell ref="C231:D231"/>
    <mergeCell ref="C220:D220"/>
    <mergeCell ref="C221:D221"/>
    <mergeCell ref="C222:D222"/>
    <mergeCell ref="C223:D223"/>
    <mergeCell ref="C224:D224"/>
    <mergeCell ref="C225:D225"/>
    <mergeCell ref="C214:D214"/>
    <mergeCell ref="C215:D215"/>
    <mergeCell ref="C216:D216"/>
    <mergeCell ref="C217:D217"/>
    <mergeCell ref="C218:D218"/>
    <mergeCell ref="C219:D219"/>
    <mergeCell ref="C208:D208"/>
    <mergeCell ref="C209:D209"/>
    <mergeCell ref="C210:D210"/>
    <mergeCell ref="C211:D211"/>
    <mergeCell ref="C212:D212"/>
    <mergeCell ref="C213:D213"/>
    <mergeCell ref="C202:D202"/>
    <mergeCell ref="C203:D203"/>
    <mergeCell ref="C204:D204"/>
    <mergeCell ref="C205:D205"/>
    <mergeCell ref="C206:D206"/>
    <mergeCell ref="C207:D207"/>
    <mergeCell ref="C196:D196"/>
    <mergeCell ref="C197:D197"/>
    <mergeCell ref="C198:D198"/>
    <mergeCell ref="C199:D199"/>
    <mergeCell ref="C200:D200"/>
    <mergeCell ref="C201:D201"/>
    <mergeCell ref="C190:D190"/>
    <mergeCell ref="C191:D191"/>
    <mergeCell ref="C192:D192"/>
    <mergeCell ref="C193:D193"/>
    <mergeCell ref="C194:D194"/>
    <mergeCell ref="C195:D195"/>
    <mergeCell ref="C184:D184"/>
    <mergeCell ref="C185:D185"/>
    <mergeCell ref="C186:D186"/>
    <mergeCell ref="C187:D187"/>
    <mergeCell ref="C188:D188"/>
    <mergeCell ref="C189:D189"/>
    <mergeCell ref="C178:D178"/>
    <mergeCell ref="C179:D179"/>
    <mergeCell ref="C180:D180"/>
    <mergeCell ref="C181:D181"/>
    <mergeCell ref="C182:D182"/>
    <mergeCell ref="C183:D183"/>
    <mergeCell ref="C172:D172"/>
    <mergeCell ref="C173:D173"/>
    <mergeCell ref="C174:D174"/>
    <mergeCell ref="C175:D175"/>
    <mergeCell ref="C176:D176"/>
    <mergeCell ref="C177:D177"/>
    <mergeCell ref="C166:D166"/>
    <mergeCell ref="C167:D167"/>
    <mergeCell ref="C168:D168"/>
    <mergeCell ref="C169:D169"/>
    <mergeCell ref="C170:D170"/>
    <mergeCell ref="C171:D171"/>
    <mergeCell ref="C160:D160"/>
    <mergeCell ref="C161:D161"/>
    <mergeCell ref="C162:D162"/>
    <mergeCell ref="C163:D163"/>
    <mergeCell ref="C164:D164"/>
    <mergeCell ref="C165:D165"/>
    <mergeCell ref="C154:D154"/>
    <mergeCell ref="C155:D155"/>
    <mergeCell ref="C156:D156"/>
    <mergeCell ref="C157:D157"/>
    <mergeCell ref="C158:D158"/>
    <mergeCell ref="C159:D159"/>
    <mergeCell ref="C148:D148"/>
    <mergeCell ref="C149:D149"/>
    <mergeCell ref="C150:D150"/>
    <mergeCell ref="C151:D151"/>
    <mergeCell ref="C152:D152"/>
    <mergeCell ref="C153:D153"/>
    <mergeCell ref="C142:D142"/>
    <mergeCell ref="C143:D143"/>
    <mergeCell ref="C144:D144"/>
    <mergeCell ref="C145:D145"/>
    <mergeCell ref="C146:D146"/>
    <mergeCell ref="C147:D147"/>
    <mergeCell ref="C136:D136"/>
    <mergeCell ref="C137:D137"/>
    <mergeCell ref="C138:D138"/>
    <mergeCell ref="C139:D139"/>
    <mergeCell ref="C140:D140"/>
    <mergeCell ref="C141:D141"/>
    <mergeCell ref="C130:D130"/>
    <mergeCell ref="C131:D131"/>
    <mergeCell ref="C132:D132"/>
    <mergeCell ref="C133:D133"/>
    <mergeCell ref="C134:D134"/>
    <mergeCell ref="C135:D135"/>
    <mergeCell ref="C124:D124"/>
    <mergeCell ref="C125:D125"/>
    <mergeCell ref="C126:D126"/>
    <mergeCell ref="C127:D127"/>
    <mergeCell ref="C128:D128"/>
    <mergeCell ref="C129:D129"/>
    <mergeCell ref="C118:D118"/>
    <mergeCell ref="C119:D119"/>
    <mergeCell ref="C120:D120"/>
    <mergeCell ref="C121:D121"/>
    <mergeCell ref="C122:D122"/>
    <mergeCell ref="C123:D123"/>
    <mergeCell ref="C112:D112"/>
    <mergeCell ref="C113:D113"/>
    <mergeCell ref="C114:D114"/>
    <mergeCell ref="C115:D115"/>
    <mergeCell ref="C116:D116"/>
    <mergeCell ref="C117:D117"/>
    <mergeCell ref="C106:D106"/>
    <mergeCell ref="C107:D107"/>
    <mergeCell ref="C108:D108"/>
    <mergeCell ref="C109:D109"/>
    <mergeCell ref="C110:D110"/>
    <mergeCell ref="C111:D111"/>
    <mergeCell ref="C100:D100"/>
    <mergeCell ref="C101:D101"/>
    <mergeCell ref="C102:D102"/>
    <mergeCell ref="C103:D103"/>
    <mergeCell ref="C104:D104"/>
    <mergeCell ref="C105:D105"/>
    <mergeCell ref="C94:D94"/>
    <mergeCell ref="C95:D95"/>
    <mergeCell ref="C96:D96"/>
    <mergeCell ref="C97:D97"/>
    <mergeCell ref="C98:D98"/>
    <mergeCell ref="C99:D99"/>
    <mergeCell ref="C88:D88"/>
    <mergeCell ref="C89:D89"/>
    <mergeCell ref="C90:D90"/>
    <mergeCell ref="C91:D91"/>
    <mergeCell ref="C92:D92"/>
    <mergeCell ref="C93:D93"/>
    <mergeCell ref="C82:D82"/>
    <mergeCell ref="C83:D83"/>
    <mergeCell ref="C84:D84"/>
    <mergeCell ref="C85:D85"/>
    <mergeCell ref="C86:D86"/>
    <mergeCell ref="C87:D87"/>
    <mergeCell ref="C76:D76"/>
    <mergeCell ref="C77:D77"/>
    <mergeCell ref="C78:D78"/>
    <mergeCell ref="C79:D79"/>
    <mergeCell ref="C80:D80"/>
    <mergeCell ref="C81:D81"/>
    <mergeCell ref="C70:D70"/>
    <mergeCell ref="C71:D71"/>
    <mergeCell ref="C72:D72"/>
    <mergeCell ref="C73:D73"/>
    <mergeCell ref="C74:D74"/>
    <mergeCell ref="C75:D75"/>
    <mergeCell ref="C64:D64"/>
    <mergeCell ref="C65:D65"/>
    <mergeCell ref="C66:D66"/>
    <mergeCell ref="C67:D67"/>
    <mergeCell ref="C68:D68"/>
    <mergeCell ref="C69:D69"/>
    <mergeCell ref="C58:D58"/>
    <mergeCell ref="C59:D59"/>
    <mergeCell ref="C60:D60"/>
    <mergeCell ref="C61:D61"/>
    <mergeCell ref="C62:D62"/>
    <mergeCell ref="C63:D63"/>
    <mergeCell ref="C52:D52"/>
    <mergeCell ref="C53:D53"/>
    <mergeCell ref="C54:D54"/>
    <mergeCell ref="C55:D55"/>
    <mergeCell ref="C56:D56"/>
    <mergeCell ref="C57:D57"/>
    <mergeCell ref="C46:D46"/>
    <mergeCell ref="C47:D47"/>
    <mergeCell ref="C48:D48"/>
    <mergeCell ref="C49:D49"/>
    <mergeCell ref="C50:D50"/>
    <mergeCell ref="C51:D51"/>
    <mergeCell ref="C39:D39"/>
    <mergeCell ref="C41:D41"/>
    <mergeCell ref="C42:D42"/>
    <mergeCell ref="C43:D43"/>
    <mergeCell ref="C44:D44"/>
    <mergeCell ref="C45:D45"/>
    <mergeCell ref="C33:D33"/>
    <mergeCell ref="C34:D34"/>
    <mergeCell ref="C35:D35"/>
    <mergeCell ref="C36:D36"/>
    <mergeCell ref="C37:D37"/>
    <mergeCell ref="C38:D38"/>
    <mergeCell ref="C27:D27"/>
    <mergeCell ref="C28:D28"/>
    <mergeCell ref="C29:D29"/>
    <mergeCell ref="C30:D30"/>
    <mergeCell ref="C31:D31"/>
    <mergeCell ref="C32:D32"/>
    <mergeCell ref="C21:D21"/>
    <mergeCell ref="C22:D22"/>
    <mergeCell ref="C23:D23"/>
    <mergeCell ref="C24:D24"/>
    <mergeCell ref="C25:D25"/>
    <mergeCell ref="C26:D26"/>
    <mergeCell ref="C15:D15"/>
    <mergeCell ref="C16:D16"/>
    <mergeCell ref="C17:D17"/>
    <mergeCell ref="C18:D18"/>
    <mergeCell ref="C19:D19"/>
    <mergeCell ref="C20:D20"/>
    <mergeCell ref="C2:G2"/>
    <mergeCell ref="C3:F3"/>
    <mergeCell ref="H3:I3"/>
    <mergeCell ref="F7:G7"/>
    <mergeCell ref="E11:F11"/>
    <mergeCell ref="C14:D14"/>
  </mergeCells>
  <dataValidations count="3">
    <dataValidation type="list" allowBlank="1" showInputMessage="1" showErrorMessage="1" sqref="D598:F598" xr:uid="{1E987EC3-16EF-4154-A6E0-041E151A4698}">
      <formula1>$C$15:$C$565</formula1>
    </dataValidation>
    <dataValidation operator="equal" allowBlank="1" showInputMessage="1" sqref="E15:E565" xr:uid="{286ADABE-A249-4173-AC8D-AD147849B411}"/>
    <dataValidation type="list" allowBlank="1" showInputMessage="1" showErrorMessage="1" sqref="G11" xr:uid="{A4070421-566D-4E78-AC7E-CCD1E2EBD01F}">
      <formula1>"JA,NEI"</formula1>
    </dataValidation>
  </dataValidations>
  <pageMargins left="0.70866141732283472" right="0.70866141732283472" top="0.74803149606299213" bottom="0.74803149606299213" header="0.31496062992125984" footer="0.31496062992125984"/>
  <pageSetup paperSize="9" scale="99" fitToHeight="0" orientation="portrait" horizontalDpi="4294967293" verticalDpi="4294967293" r:id="rId1"/>
  <headerFooter>
    <oddFooter>Side &amp;P av &amp;N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2E836B4-0300-415D-87C2-F36F53810D7E}">
          <x14:formula1>
            <xm:f>Hjelpetabell!B487:B4284</xm:f>
          </x14:formula1>
          <xm:sqref>D574 D596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3:B3800"/>
  <sheetViews>
    <sheetView workbookViewId="0"/>
  </sheetViews>
  <sheetFormatPr baseColWidth="10" defaultColWidth="11.42578125" defaultRowHeight="12.75"/>
  <cols>
    <col min="2" max="2" width="19.42578125" bestFit="1" customWidth="1"/>
  </cols>
  <sheetData>
    <row r="3" spans="2:2">
      <c r="B3" s="112">
        <v>44927</v>
      </c>
    </row>
    <row r="4" spans="2:2">
      <c r="B4" s="112">
        <v>44928</v>
      </c>
    </row>
    <row r="5" spans="2:2">
      <c r="B5" s="112">
        <v>44929</v>
      </c>
    </row>
    <row r="6" spans="2:2">
      <c r="B6" s="112">
        <v>44930</v>
      </c>
    </row>
    <row r="7" spans="2:2">
      <c r="B7" s="112">
        <v>44931</v>
      </c>
    </row>
    <row r="8" spans="2:2">
      <c r="B8" s="112">
        <v>44932</v>
      </c>
    </row>
    <row r="9" spans="2:2">
      <c r="B9" s="112">
        <v>44933</v>
      </c>
    </row>
    <row r="10" spans="2:2">
      <c r="B10" s="112">
        <v>44934</v>
      </c>
    </row>
    <row r="11" spans="2:2">
      <c r="B11" s="112">
        <v>44935</v>
      </c>
    </row>
    <row r="12" spans="2:2">
      <c r="B12" s="112">
        <v>44936</v>
      </c>
    </row>
    <row r="13" spans="2:2">
      <c r="B13" s="112">
        <v>44937</v>
      </c>
    </row>
    <row r="14" spans="2:2">
      <c r="B14" s="112">
        <v>44938</v>
      </c>
    </row>
    <row r="15" spans="2:2">
      <c r="B15" s="112">
        <v>44939</v>
      </c>
    </row>
    <row r="16" spans="2:2">
      <c r="B16" s="112">
        <v>44940</v>
      </c>
    </row>
    <row r="17" spans="2:2">
      <c r="B17" s="112">
        <v>44941</v>
      </c>
    </row>
    <row r="18" spans="2:2">
      <c r="B18" s="112">
        <v>44942</v>
      </c>
    </row>
    <row r="19" spans="2:2">
      <c r="B19" s="112">
        <v>44943</v>
      </c>
    </row>
    <row r="20" spans="2:2">
      <c r="B20" s="112">
        <v>44944</v>
      </c>
    </row>
    <row r="21" spans="2:2">
      <c r="B21" s="112">
        <v>44945</v>
      </c>
    </row>
    <row r="22" spans="2:2">
      <c r="B22" s="112">
        <v>44946</v>
      </c>
    </row>
    <row r="23" spans="2:2">
      <c r="B23" s="112">
        <v>44947</v>
      </c>
    </row>
    <row r="24" spans="2:2">
      <c r="B24" s="112">
        <v>44948</v>
      </c>
    </row>
    <row r="25" spans="2:2">
      <c r="B25" s="112">
        <v>44949</v>
      </c>
    </row>
    <row r="26" spans="2:2">
      <c r="B26" s="112">
        <v>44950</v>
      </c>
    </row>
    <row r="27" spans="2:2">
      <c r="B27" s="112">
        <v>44951</v>
      </c>
    </row>
    <row r="28" spans="2:2">
      <c r="B28" s="112">
        <v>44952</v>
      </c>
    </row>
    <row r="29" spans="2:2">
      <c r="B29" s="112">
        <v>44953</v>
      </c>
    </row>
    <row r="30" spans="2:2">
      <c r="B30" s="112">
        <v>44954</v>
      </c>
    </row>
    <row r="31" spans="2:2">
      <c r="B31" s="112">
        <v>44955</v>
      </c>
    </row>
    <row r="32" spans="2:2">
      <c r="B32" s="112">
        <v>44956</v>
      </c>
    </row>
    <row r="33" spans="2:2">
      <c r="B33" s="112">
        <v>44957</v>
      </c>
    </row>
    <row r="34" spans="2:2">
      <c r="B34" s="112">
        <v>44958</v>
      </c>
    </row>
    <row r="35" spans="2:2">
      <c r="B35" s="112">
        <v>44959</v>
      </c>
    </row>
    <row r="36" spans="2:2">
      <c r="B36" s="112">
        <v>44960</v>
      </c>
    </row>
    <row r="37" spans="2:2">
      <c r="B37" s="112">
        <v>44961</v>
      </c>
    </row>
    <row r="38" spans="2:2">
      <c r="B38" s="112">
        <v>44962</v>
      </c>
    </row>
    <row r="39" spans="2:2">
      <c r="B39" s="112">
        <v>44963</v>
      </c>
    </row>
    <row r="40" spans="2:2">
      <c r="B40" s="112">
        <v>44964</v>
      </c>
    </row>
    <row r="41" spans="2:2">
      <c r="B41" s="112">
        <v>44965</v>
      </c>
    </row>
    <row r="42" spans="2:2">
      <c r="B42" s="112">
        <v>44966</v>
      </c>
    </row>
    <row r="43" spans="2:2">
      <c r="B43" s="112">
        <v>44967</v>
      </c>
    </row>
    <row r="44" spans="2:2">
      <c r="B44" s="112">
        <v>44968</v>
      </c>
    </row>
    <row r="45" spans="2:2">
      <c r="B45" s="112">
        <v>44969</v>
      </c>
    </row>
    <row r="46" spans="2:2">
      <c r="B46" s="112">
        <v>44970</v>
      </c>
    </row>
    <row r="47" spans="2:2">
      <c r="B47" s="112">
        <v>44971</v>
      </c>
    </row>
    <row r="48" spans="2:2">
      <c r="B48" s="112">
        <v>44972</v>
      </c>
    </row>
    <row r="49" spans="2:2">
      <c r="B49" s="112">
        <v>44973</v>
      </c>
    </row>
    <row r="50" spans="2:2">
      <c r="B50" s="112">
        <v>44974</v>
      </c>
    </row>
    <row r="51" spans="2:2">
      <c r="B51" s="112">
        <v>44975</v>
      </c>
    </row>
    <row r="52" spans="2:2">
      <c r="B52" s="112">
        <v>44976</v>
      </c>
    </row>
    <row r="53" spans="2:2">
      <c r="B53" s="112">
        <v>44977</v>
      </c>
    </row>
    <row r="54" spans="2:2">
      <c r="B54" s="112">
        <v>44978</v>
      </c>
    </row>
    <row r="55" spans="2:2">
      <c r="B55" s="112">
        <v>44979</v>
      </c>
    </row>
    <row r="56" spans="2:2">
      <c r="B56" s="112">
        <v>44980</v>
      </c>
    </row>
    <row r="57" spans="2:2">
      <c r="B57" s="112">
        <v>44981</v>
      </c>
    </row>
    <row r="58" spans="2:2">
      <c r="B58" s="112">
        <v>44982</v>
      </c>
    </row>
    <row r="59" spans="2:2">
      <c r="B59" s="112">
        <v>44983</v>
      </c>
    </row>
    <row r="60" spans="2:2">
      <c r="B60" s="112">
        <v>44984</v>
      </c>
    </row>
    <row r="61" spans="2:2">
      <c r="B61" s="112">
        <v>44985</v>
      </c>
    </row>
    <row r="62" spans="2:2">
      <c r="B62" s="112">
        <v>44986</v>
      </c>
    </row>
    <row r="63" spans="2:2">
      <c r="B63" s="112">
        <v>44987</v>
      </c>
    </row>
    <row r="64" spans="2:2">
      <c r="B64" s="112">
        <v>44988</v>
      </c>
    </row>
    <row r="65" spans="2:2">
      <c r="B65" s="112">
        <v>44989</v>
      </c>
    </row>
    <row r="66" spans="2:2">
      <c r="B66" s="112">
        <v>44990</v>
      </c>
    </row>
    <row r="67" spans="2:2">
      <c r="B67" s="112">
        <v>44991</v>
      </c>
    </row>
    <row r="68" spans="2:2">
      <c r="B68" s="112">
        <v>44992</v>
      </c>
    </row>
    <row r="69" spans="2:2">
      <c r="B69" s="112">
        <v>44993</v>
      </c>
    </row>
    <row r="70" spans="2:2">
      <c r="B70" s="112">
        <v>44994</v>
      </c>
    </row>
    <row r="71" spans="2:2">
      <c r="B71" s="112">
        <v>44995</v>
      </c>
    </row>
    <row r="72" spans="2:2">
      <c r="B72" s="112">
        <v>44996</v>
      </c>
    </row>
    <row r="73" spans="2:2">
      <c r="B73" s="112">
        <v>44997</v>
      </c>
    </row>
    <row r="74" spans="2:2">
      <c r="B74" s="112">
        <v>44998</v>
      </c>
    </row>
    <row r="75" spans="2:2">
      <c r="B75" s="112">
        <v>44999</v>
      </c>
    </row>
    <row r="76" spans="2:2">
      <c r="B76" s="112">
        <v>45000</v>
      </c>
    </row>
    <row r="77" spans="2:2">
      <c r="B77" s="112">
        <v>45001</v>
      </c>
    </row>
    <row r="78" spans="2:2">
      <c r="B78" s="112">
        <v>45002</v>
      </c>
    </row>
    <row r="79" spans="2:2">
      <c r="B79" s="112">
        <v>45003</v>
      </c>
    </row>
    <row r="80" spans="2:2">
      <c r="B80" s="112">
        <v>45004</v>
      </c>
    </row>
    <row r="81" spans="2:2">
      <c r="B81" s="112">
        <v>45005</v>
      </c>
    </row>
    <row r="82" spans="2:2">
      <c r="B82" s="112">
        <v>45006</v>
      </c>
    </row>
    <row r="83" spans="2:2">
      <c r="B83" s="112">
        <v>45007</v>
      </c>
    </row>
    <row r="84" spans="2:2">
      <c r="B84" s="112">
        <v>45008</v>
      </c>
    </row>
    <row r="85" spans="2:2">
      <c r="B85" s="112">
        <v>45009</v>
      </c>
    </row>
    <row r="86" spans="2:2">
      <c r="B86" s="112">
        <v>45010</v>
      </c>
    </row>
    <row r="87" spans="2:2">
      <c r="B87" s="112">
        <v>45011</v>
      </c>
    </row>
    <row r="88" spans="2:2">
      <c r="B88" s="112">
        <v>45012</v>
      </c>
    </row>
    <row r="89" spans="2:2">
      <c r="B89" s="112">
        <v>45013</v>
      </c>
    </row>
    <row r="90" spans="2:2">
      <c r="B90" s="112">
        <v>45014</v>
      </c>
    </row>
    <row r="91" spans="2:2">
      <c r="B91" s="112">
        <v>45015</v>
      </c>
    </row>
    <row r="92" spans="2:2">
      <c r="B92" s="112">
        <v>45016</v>
      </c>
    </row>
    <row r="93" spans="2:2">
      <c r="B93" s="112">
        <v>45017</v>
      </c>
    </row>
    <row r="94" spans="2:2">
      <c r="B94" s="112">
        <v>45018</v>
      </c>
    </row>
    <row r="95" spans="2:2">
      <c r="B95" s="112">
        <v>45019</v>
      </c>
    </row>
    <row r="96" spans="2:2">
      <c r="B96" s="112">
        <v>45020</v>
      </c>
    </row>
    <row r="97" spans="2:2">
      <c r="B97" s="112">
        <v>45021</v>
      </c>
    </row>
    <row r="98" spans="2:2">
      <c r="B98" s="112">
        <v>45022</v>
      </c>
    </row>
    <row r="99" spans="2:2">
      <c r="B99" s="112">
        <v>45023</v>
      </c>
    </row>
    <row r="100" spans="2:2">
      <c r="B100" s="112">
        <v>45024</v>
      </c>
    </row>
    <row r="101" spans="2:2">
      <c r="B101" s="112">
        <v>45025</v>
      </c>
    </row>
    <row r="102" spans="2:2">
      <c r="B102" s="112">
        <v>45026</v>
      </c>
    </row>
    <row r="103" spans="2:2">
      <c r="B103" s="112">
        <v>45027</v>
      </c>
    </row>
    <row r="104" spans="2:2">
      <c r="B104" s="112">
        <v>45028</v>
      </c>
    </row>
    <row r="105" spans="2:2">
      <c r="B105" s="112">
        <v>45029</v>
      </c>
    </row>
    <row r="106" spans="2:2">
      <c r="B106" s="112">
        <v>45030</v>
      </c>
    </row>
    <row r="107" spans="2:2">
      <c r="B107" s="112">
        <v>45031</v>
      </c>
    </row>
    <row r="108" spans="2:2">
      <c r="B108" s="112">
        <v>45032</v>
      </c>
    </row>
    <row r="109" spans="2:2">
      <c r="B109" s="112">
        <v>45033</v>
      </c>
    </row>
    <row r="110" spans="2:2">
      <c r="B110" s="112">
        <v>45034</v>
      </c>
    </row>
    <row r="111" spans="2:2">
      <c r="B111" s="112">
        <v>45035</v>
      </c>
    </row>
    <row r="112" spans="2:2">
      <c r="B112" s="112">
        <v>45036</v>
      </c>
    </row>
    <row r="113" spans="2:2">
      <c r="B113" s="112">
        <v>45037</v>
      </c>
    </row>
    <row r="114" spans="2:2">
      <c r="B114" s="112">
        <v>45038</v>
      </c>
    </row>
    <row r="115" spans="2:2">
      <c r="B115" s="112">
        <v>45039</v>
      </c>
    </row>
    <row r="116" spans="2:2">
      <c r="B116" s="112">
        <v>45040</v>
      </c>
    </row>
    <row r="117" spans="2:2">
      <c r="B117" s="112">
        <v>45041</v>
      </c>
    </row>
    <row r="118" spans="2:2">
      <c r="B118" s="112">
        <v>45042</v>
      </c>
    </row>
    <row r="119" spans="2:2">
      <c r="B119" s="112">
        <v>45043</v>
      </c>
    </row>
    <row r="120" spans="2:2">
      <c r="B120" s="112">
        <v>45044</v>
      </c>
    </row>
    <row r="121" spans="2:2">
      <c r="B121" s="112">
        <v>45045</v>
      </c>
    </row>
    <row r="122" spans="2:2">
      <c r="B122" s="112">
        <v>45046</v>
      </c>
    </row>
    <row r="123" spans="2:2">
      <c r="B123" s="112">
        <v>45047</v>
      </c>
    </row>
    <row r="124" spans="2:2">
      <c r="B124" s="112">
        <v>45048</v>
      </c>
    </row>
    <row r="125" spans="2:2">
      <c r="B125" s="112">
        <v>45049</v>
      </c>
    </row>
    <row r="126" spans="2:2">
      <c r="B126" s="112">
        <v>45050</v>
      </c>
    </row>
    <row r="127" spans="2:2">
      <c r="B127" s="112">
        <v>45051</v>
      </c>
    </row>
    <row r="128" spans="2:2">
      <c r="B128" s="112">
        <v>45052</v>
      </c>
    </row>
    <row r="129" spans="2:2">
      <c r="B129" s="112">
        <v>45053</v>
      </c>
    </row>
    <row r="130" spans="2:2">
      <c r="B130" s="112">
        <v>45054</v>
      </c>
    </row>
    <row r="131" spans="2:2">
      <c r="B131" s="112">
        <v>45055</v>
      </c>
    </row>
    <row r="132" spans="2:2">
      <c r="B132" s="112">
        <v>45056</v>
      </c>
    </row>
    <row r="133" spans="2:2">
      <c r="B133" s="112">
        <v>45057</v>
      </c>
    </row>
    <row r="134" spans="2:2">
      <c r="B134" s="112">
        <v>45058</v>
      </c>
    </row>
    <row r="135" spans="2:2">
      <c r="B135" s="112">
        <v>45059</v>
      </c>
    </row>
    <row r="136" spans="2:2">
      <c r="B136" s="112">
        <v>45060</v>
      </c>
    </row>
    <row r="137" spans="2:2">
      <c r="B137" s="112">
        <v>45061</v>
      </c>
    </row>
    <row r="138" spans="2:2">
      <c r="B138" s="112">
        <v>45062</v>
      </c>
    </row>
    <row r="139" spans="2:2">
      <c r="B139" s="112">
        <v>45063</v>
      </c>
    </row>
    <row r="140" spans="2:2">
      <c r="B140" s="112">
        <v>45064</v>
      </c>
    </row>
    <row r="141" spans="2:2">
      <c r="B141" s="112">
        <v>45065</v>
      </c>
    </row>
    <row r="142" spans="2:2">
      <c r="B142" s="112">
        <v>45066</v>
      </c>
    </row>
    <row r="143" spans="2:2">
      <c r="B143" s="112">
        <v>45067</v>
      </c>
    </row>
    <row r="144" spans="2:2">
      <c r="B144" s="112">
        <v>45068</v>
      </c>
    </row>
    <row r="145" spans="2:2">
      <c r="B145" s="112">
        <v>45069</v>
      </c>
    </row>
    <row r="146" spans="2:2">
      <c r="B146" s="112">
        <v>45070</v>
      </c>
    </row>
    <row r="147" spans="2:2">
      <c r="B147" s="112">
        <v>45071</v>
      </c>
    </row>
    <row r="148" spans="2:2">
      <c r="B148" s="112">
        <v>45072</v>
      </c>
    </row>
    <row r="149" spans="2:2">
      <c r="B149" s="112">
        <v>45073</v>
      </c>
    </row>
    <row r="150" spans="2:2">
      <c r="B150" s="112">
        <v>45074</v>
      </c>
    </row>
    <row r="151" spans="2:2">
      <c r="B151" s="112">
        <v>45075</v>
      </c>
    </row>
    <row r="152" spans="2:2">
      <c r="B152" s="112">
        <v>45076</v>
      </c>
    </row>
    <row r="153" spans="2:2">
      <c r="B153" s="112">
        <v>45077</v>
      </c>
    </row>
    <row r="154" spans="2:2">
      <c r="B154" s="112">
        <v>45078</v>
      </c>
    </row>
    <row r="155" spans="2:2">
      <c r="B155" s="112">
        <v>45079</v>
      </c>
    </row>
    <row r="156" spans="2:2">
      <c r="B156" s="112">
        <v>45080</v>
      </c>
    </row>
    <row r="157" spans="2:2">
      <c r="B157" s="112">
        <v>45081</v>
      </c>
    </row>
    <row r="158" spans="2:2">
      <c r="B158" s="112">
        <v>45082</v>
      </c>
    </row>
    <row r="159" spans="2:2">
      <c r="B159" s="112">
        <v>45083</v>
      </c>
    </row>
    <row r="160" spans="2:2">
      <c r="B160" s="112">
        <v>45084</v>
      </c>
    </row>
    <row r="161" spans="2:2">
      <c r="B161" s="112">
        <v>45085</v>
      </c>
    </row>
    <row r="162" spans="2:2">
      <c r="B162" s="112">
        <v>45086</v>
      </c>
    </row>
    <row r="163" spans="2:2">
      <c r="B163" s="112">
        <v>45087</v>
      </c>
    </row>
    <row r="164" spans="2:2">
      <c r="B164" s="112">
        <v>45088</v>
      </c>
    </row>
    <row r="165" spans="2:2">
      <c r="B165" s="112">
        <v>45089</v>
      </c>
    </row>
    <row r="166" spans="2:2">
      <c r="B166" s="112">
        <v>45090</v>
      </c>
    </row>
    <row r="167" spans="2:2">
      <c r="B167" s="112">
        <v>45091</v>
      </c>
    </row>
    <row r="168" spans="2:2">
      <c r="B168" s="112">
        <v>45092</v>
      </c>
    </row>
    <row r="169" spans="2:2">
      <c r="B169" s="112">
        <v>45093</v>
      </c>
    </row>
    <row r="170" spans="2:2">
      <c r="B170" s="112">
        <v>45094</v>
      </c>
    </row>
    <row r="171" spans="2:2">
      <c r="B171" s="112">
        <v>45095</v>
      </c>
    </row>
    <row r="172" spans="2:2">
      <c r="B172" s="112">
        <v>45096</v>
      </c>
    </row>
    <row r="173" spans="2:2">
      <c r="B173" s="112">
        <v>45097</v>
      </c>
    </row>
    <row r="174" spans="2:2">
      <c r="B174" s="112">
        <v>45098</v>
      </c>
    </row>
    <row r="175" spans="2:2">
      <c r="B175" s="112">
        <v>45099</v>
      </c>
    </row>
    <row r="176" spans="2:2">
      <c r="B176" s="112">
        <v>45100</v>
      </c>
    </row>
    <row r="177" spans="2:2">
      <c r="B177" s="112">
        <v>45101</v>
      </c>
    </row>
    <row r="178" spans="2:2">
      <c r="B178" s="112">
        <v>45102</v>
      </c>
    </row>
    <row r="179" spans="2:2">
      <c r="B179" s="112">
        <v>45103</v>
      </c>
    </row>
    <row r="180" spans="2:2">
      <c r="B180" s="112">
        <v>45104</v>
      </c>
    </row>
    <row r="181" spans="2:2">
      <c r="B181" s="112">
        <v>45105</v>
      </c>
    </row>
    <row r="182" spans="2:2">
      <c r="B182" s="112">
        <v>45106</v>
      </c>
    </row>
    <row r="183" spans="2:2">
      <c r="B183" s="112">
        <v>45107</v>
      </c>
    </row>
    <row r="184" spans="2:2">
      <c r="B184" s="112">
        <v>45108</v>
      </c>
    </row>
    <row r="185" spans="2:2">
      <c r="B185" s="112">
        <v>45109</v>
      </c>
    </row>
    <row r="186" spans="2:2">
      <c r="B186" s="112">
        <v>45110</v>
      </c>
    </row>
    <row r="187" spans="2:2">
      <c r="B187" s="112">
        <v>45111</v>
      </c>
    </row>
    <row r="188" spans="2:2">
      <c r="B188" s="112">
        <v>45112</v>
      </c>
    </row>
    <row r="189" spans="2:2">
      <c r="B189" s="112">
        <v>45113</v>
      </c>
    </row>
    <row r="190" spans="2:2">
      <c r="B190" s="112">
        <v>45114</v>
      </c>
    </row>
    <row r="191" spans="2:2">
      <c r="B191" s="112">
        <v>45115</v>
      </c>
    </row>
    <row r="192" spans="2:2">
      <c r="B192" s="112">
        <v>45116</v>
      </c>
    </row>
    <row r="193" spans="2:2">
      <c r="B193" s="112">
        <v>45117</v>
      </c>
    </row>
    <row r="194" spans="2:2">
      <c r="B194" s="112">
        <v>45118</v>
      </c>
    </row>
    <row r="195" spans="2:2">
      <c r="B195" s="112">
        <v>45119</v>
      </c>
    </row>
    <row r="196" spans="2:2">
      <c r="B196" s="112">
        <v>45120</v>
      </c>
    </row>
    <row r="197" spans="2:2">
      <c r="B197" s="112">
        <v>45121</v>
      </c>
    </row>
    <row r="198" spans="2:2">
      <c r="B198" s="112">
        <v>45122</v>
      </c>
    </row>
    <row r="199" spans="2:2">
      <c r="B199" s="112">
        <v>45123</v>
      </c>
    </row>
    <row r="200" spans="2:2">
      <c r="B200" s="112">
        <v>45124</v>
      </c>
    </row>
    <row r="201" spans="2:2">
      <c r="B201" s="112">
        <v>45125</v>
      </c>
    </row>
    <row r="202" spans="2:2">
      <c r="B202" s="112">
        <v>45126</v>
      </c>
    </row>
    <row r="203" spans="2:2">
      <c r="B203" s="112">
        <v>45127</v>
      </c>
    </row>
    <row r="204" spans="2:2">
      <c r="B204" s="112">
        <v>45128</v>
      </c>
    </row>
    <row r="205" spans="2:2">
      <c r="B205" s="112">
        <v>45129</v>
      </c>
    </row>
    <row r="206" spans="2:2">
      <c r="B206" s="112">
        <v>45130</v>
      </c>
    </row>
    <row r="207" spans="2:2">
      <c r="B207" s="112">
        <v>45131</v>
      </c>
    </row>
    <row r="208" spans="2:2">
      <c r="B208" s="112">
        <v>45132</v>
      </c>
    </row>
    <row r="209" spans="2:2">
      <c r="B209" s="112">
        <v>45133</v>
      </c>
    </row>
    <row r="210" spans="2:2">
      <c r="B210" s="112">
        <v>45134</v>
      </c>
    </row>
    <row r="211" spans="2:2">
      <c r="B211" s="112">
        <v>45135</v>
      </c>
    </row>
    <row r="212" spans="2:2">
      <c r="B212" s="112">
        <v>45136</v>
      </c>
    </row>
    <row r="213" spans="2:2">
      <c r="B213" s="112">
        <v>45137</v>
      </c>
    </row>
    <row r="214" spans="2:2">
      <c r="B214" s="112">
        <v>45138</v>
      </c>
    </row>
    <row r="215" spans="2:2">
      <c r="B215" s="112">
        <v>45139</v>
      </c>
    </row>
    <row r="216" spans="2:2">
      <c r="B216" s="112">
        <v>45140</v>
      </c>
    </row>
    <row r="217" spans="2:2">
      <c r="B217" s="112">
        <v>45141</v>
      </c>
    </row>
    <row r="218" spans="2:2">
      <c r="B218" s="112">
        <v>45142</v>
      </c>
    </row>
    <row r="219" spans="2:2">
      <c r="B219" s="112">
        <v>45143</v>
      </c>
    </row>
    <row r="220" spans="2:2">
      <c r="B220" s="112">
        <v>45144</v>
      </c>
    </row>
    <row r="221" spans="2:2">
      <c r="B221" s="112">
        <v>45145</v>
      </c>
    </row>
    <row r="222" spans="2:2">
      <c r="B222" s="112">
        <v>45146</v>
      </c>
    </row>
    <row r="223" spans="2:2">
      <c r="B223" s="112">
        <v>45147</v>
      </c>
    </row>
    <row r="224" spans="2:2">
      <c r="B224" s="112">
        <v>45148</v>
      </c>
    </row>
    <row r="225" spans="2:2">
      <c r="B225" s="112">
        <v>45149</v>
      </c>
    </row>
    <row r="226" spans="2:2">
      <c r="B226" s="112">
        <v>45150</v>
      </c>
    </row>
    <row r="227" spans="2:2">
      <c r="B227" s="112">
        <v>45151</v>
      </c>
    </row>
    <row r="228" spans="2:2">
      <c r="B228" s="112">
        <v>45152</v>
      </c>
    </row>
    <row r="229" spans="2:2">
      <c r="B229" s="112">
        <v>45153</v>
      </c>
    </row>
    <row r="230" spans="2:2">
      <c r="B230" s="112">
        <v>45154</v>
      </c>
    </row>
    <row r="231" spans="2:2">
      <c r="B231" s="112">
        <v>45155</v>
      </c>
    </row>
    <row r="232" spans="2:2">
      <c r="B232" s="112">
        <v>45156</v>
      </c>
    </row>
    <row r="233" spans="2:2">
      <c r="B233" s="112">
        <v>45157</v>
      </c>
    </row>
    <row r="234" spans="2:2">
      <c r="B234" s="112">
        <v>45158</v>
      </c>
    </row>
    <row r="235" spans="2:2">
      <c r="B235" s="112">
        <v>45159</v>
      </c>
    </row>
    <row r="236" spans="2:2">
      <c r="B236" s="112">
        <v>45160</v>
      </c>
    </row>
    <row r="237" spans="2:2">
      <c r="B237" s="112">
        <v>45161</v>
      </c>
    </row>
    <row r="238" spans="2:2">
      <c r="B238" s="112">
        <v>45162</v>
      </c>
    </row>
    <row r="239" spans="2:2">
      <c r="B239" s="112">
        <v>45163</v>
      </c>
    </row>
    <row r="240" spans="2:2">
      <c r="B240" s="112">
        <v>45164</v>
      </c>
    </row>
    <row r="241" spans="2:2">
      <c r="B241" s="112">
        <v>45165</v>
      </c>
    </row>
    <row r="242" spans="2:2">
      <c r="B242" s="112">
        <v>45166</v>
      </c>
    </row>
    <row r="243" spans="2:2">
      <c r="B243" s="112">
        <v>45167</v>
      </c>
    </row>
    <row r="244" spans="2:2">
      <c r="B244" s="112">
        <v>45168</v>
      </c>
    </row>
    <row r="245" spans="2:2">
      <c r="B245" s="112">
        <v>45169</v>
      </c>
    </row>
    <row r="246" spans="2:2">
      <c r="B246" s="112">
        <v>45170</v>
      </c>
    </row>
    <row r="247" spans="2:2">
      <c r="B247" s="112">
        <v>45171</v>
      </c>
    </row>
    <row r="248" spans="2:2">
      <c r="B248" s="112">
        <v>45172</v>
      </c>
    </row>
    <row r="249" spans="2:2">
      <c r="B249" s="112">
        <v>45173</v>
      </c>
    </row>
    <row r="250" spans="2:2">
      <c r="B250" s="112">
        <v>45174</v>
      </c>
    </row>
    <row r="251" spans="2:2">
      <c r="B251" s="112">
        <v>45175</v>
      </c>
    </row>
    <row r="252" spans="2:2">
      <c r="B252" s="112">
        <v>45176</v>
      </c>
    </row>
    <row r="253" spans="2:2">
      <c r="B253" s="112">
        <v>45177</v>
      </c>
    </row>
    <row r="254" spans="2:2">
      <c r="B254" s="112">
        <v>45178</v>
      </c>
    </row>
    <row r="255" spans="2:2">
      <c r="B255" s="112">
        <v>45179</v>
      </c>
    </row>
    <row r="256" spans="2:2">
      <c r="B256" s="112">
        <v>45180</v>
      </c>
    </row>
    <row r="257" spans="2:2">
      <c r="B257" s="112">
        <v>45181</v>
      </c>
    </row>
    <row r="258" spans="2:2">
      <c r="B258" s="112">
        <v>45182</v>
      </c>
    </row>
    <row r="259" spans="2:2">
      <c r="B259" s="112">
        <v>45183</v>
      </c>
    </row>
    <row r="260" spans="2:2">
      <c r="B260" s="112">
        <v>45184</v>
      </c>
    </row>
    <row r="261" spans="2:2">
      <c r="B261" s="112">
        <v>45185</v>
      </c>
    </row>
    <row r="262" spans="2:2">
      <c r="B262" s="112">
        <v>45186</v>
      </c>
    </row>
    <row r="263" spans="2:2">
      <c r="B263" s="112">
        <v>45187</v>
      </c>
    </row>
    <row r="264" spans="2:2">
      <c r="B264" s="112">
        <v>45188</v>
      </c>
    </row>
    <row r="265" spans="2:2">
      <c r="B265" s="112">
        <v>45189</v>
      </c>
    </row>
    <row r="266" spans="2:2">
      <c r="B266" s="112">
        <v>45190</v>
      </c>
    </row>
    <row r="267" spans="2:2">
      <c r="B267" s="112">
        <v>45191</v>
      </c>
    </row>
    <row r="268" spans="2:2">
      <c r="B268" s="112">
        <v>45192</v>
      </c>
    </row>
    <row r="269" spans="2:2">
      <c r="B269" s="112">
        <v>45193</v>
      </c>
    </row>
    <row r="270" spans="2:2">
      <c r="B270" s="112">
        <v>45194</v>
      </c>
    </row>
    <row r="271" spans="2:2">
      <c r="B271" s="112">
        <v>45195</v>
      </c>
    </row>
    <row r="272" spans="2:2">
      <c r="B272" s="112">
        <v>45196</v>
      </c>
    </row>
    <row r="273" spans="2:2">
      <c r="B273" s="112">
        <v>45197</v>
      </c>
    </row>
    <row r="274" spans="2:2">
      <c r="B274" s="112">
        <v>45198</v>
      </c>
    </row>
    <row r="275" spans="2:2">
      <c r="B275" s="112">
        <v>45199</v>
      </c>
    </row>
    <row r="276" spans="2:2">
      <c r="B276" s="112">
        <v>45200</v>
      </c>
    </row>
    <row r="277" spans="2:2">
      <c r="B277" s="112">
        <v>45201</v>
      </c>
    </row>
    <row r="278" spans="2:2">
      <c r="B278" s="112">
        <v>45202</v>
      </c>
    </row>
    <row r="279" spans="2:2">
      <c r="B279" s="112">
        <v>45203</v>
      </c>
    </row>
    <row r="280" spans="2:2">
      <c r="B280" s="112">
        <v>45204</v>
      </c>
    </row>
    <row r="281" spans="2:2">
      <c r="B281" s="112">
        <v>45205</v>
      </c>
    </row>
    <row r="282" spans="2:2">
      <c r="B282" s="112">
        <v>45206</v>
      </c>
    </row>
    <row r="283" spans="2:2">
      <c r="B283" s="112">
        <v>45207</v>
      </c>
    </row>
    <row r="284" spans="2:2">
      <c r="B284" s="112">
        <v>45208</v>
      </c>
    </row>
    <row r="285" spans="2:2">
      <c r="B285" s="112">
        <v>45209</v>
      </c>
    </row>
    <row r="286" spans="2:2">
      <c r="B286" s="112">
        <v>45210</v>
      </c>
    </row>
    <row r="287" spans="2:2">
      <c r="B287" s="112">
        <v>45211</v>
      </c>
    </row>
    <row r="288" spans="2:2">
      <c r="B288" s="112">
        <v>45212</v>
      </c>
    </row>
    <row r="289" spans="2:2">
      <c r="B289" s="112">
        <v>45213</v>
      </c>
    </row>
    <row r="290" spans="2:2">
      <c r="B290" s="112">
        <v>45214</v>
      </c>
    </row>
    <row r="291" spans="2:2">
      <c r="B291" s="112">
        <v>45215</v>
      </c>
    </row>
    <row r="292" spans="2:2">
      <c r="B292" s="112">
        <v>45216</v>
      </c>
    </row>
    <row r="293" spans="2:2">
      <c r="B293" s="112">
        <v>45217</v>
      </c>
    </row>
    <row r="294" spans="2:2">
      <c r="B294" s="112">
        <v>45218</v>
      </c>
    </row>
    <row r="295" spans="2:2">
      <c r="B295" s="112">
        <v>45219</v>
      </c>
    </row>
    <row r="296" spans="2:2">
      <c r="B296" s="112">
        <v>45220</v>
      </c>
    </row>
    <row r="297" spans="2:2">
      <c r="B297" s="112">
        <v>45221</v>
      </c>
    </row>
    <row r="298" spans="2:2">
      <c r="B298" s="112">
        <v>45222</v>
      </c>
    </row>
    <row r="299" spans="2:2">
      <c r="B299" s="112">
        <v>45223</v>
      </c>
    </row>
    <row r="300" spans="2:2">
      <c r="B300" s="112">
        <v>45224</v>
      </c>
    </row>
    <row r="301" spans="2:2">
      <c r="B301" s="112">
        <v>45225</v>
      </c>
    </row>
    <row r="302" spans="2:2">
      <c r="B302" s="112">
        <v>45226</v>
      </c>
    </row>
    <row r="303" spans="2:2">
      <c r="B303" s="112">
        <v>45227</v>
      </c>
    </row>
    <row r="304" spans="2:2">
      <c r="B304" s="112">
        <v>45228</v>
      </c>
    </row>
    <row r="305" spans="2:2">
      <c r="B305" s="112">
        <v>45229</v>
      </c>
    </row>
    <row r="306" spans="2:2">
      <c r="B306" s="112">
        <v>45230</v>
      </c>
    </row>
    <row r="307" spans="2:2">
      <c r="B307" s="112">
        <v>45231</v>
      </c>
    </row>
    <row r="308" spans="2:2">
      <c r="B308" s="112">
        <v>45232</v>
      </c>
    </row>
    <row r="309" spans="2:2">
      <c r="B309" s="112">
        <v>45233</v>
      </c>
    </row>
    <row r="310" spans="2:2">
      <c r="B310" s="112">
        <v>45234</v>
      </c>
    </row>
    <row r="311" spans="2:2">
      <c r="B311" s="112">
        <v>45235</v>
      </c>
    </row>
    <row r="312" spans="2:2">
      <c r="B312" s="112">
        <v>45236</v>
      </c>
    </row>
    <row r="313" spans="2:2">
      <c r="B313" s="112">
        <v>45237</v>
      </c>
    </row>
    <row r="314" spans="2:2">
      <c r="B314" s="112">
        <v>45238</v>
      </c>
    </row>
    <row r="315" spans="2:2">
      <c r="B315" s="112">
        <v>45239</v>
      </c>
    </row>
    <row r="316" spans="2:2">
      <c r="B316" s="112">
        <v>45240</v>
      </c>
    </row>
    <row r="317" spans="2:2">
      <c r="B317" s="112">
        <v>45241</v>
      </c>
    </row>
    <row r="318" spans="2:2">
      <c r="B318" s="112">
        <v>45242</v>
      </c>
    </row>
    <row r="319" spans="2:2">
      <c r="B319" s="112">
        <v>45243</v>
      </c>
    </row>
    <row r="320" spans="2:2">
      <c r="B320" s="112">
        <v>45244</v>
      </c>
    </row>
    <row r="321" spans="2:2">
      <c r="B321" s="112">
        <v>45245</v>
      </c>
    </row>
    <row r="322" spans="2:2">
      <c r="B322" s="112">
        <v>45246</v>
      </c>
    </row>
    <row r="323" spans="2:2">
      <c r="B323" s="112">
        <v>45247</v>
      </c>
    </row>
    <row r="324" spans="2:2">
      <c r="B324" s="112">
        <v>45248</v>
      </c>
    </row>
    <row r="325" spans="2:2">
      <c r="B325" s="112">
        <v>45249</v>
      </c>
    </row>
    <row r="326" spans="2:2">
      <c r="B326" s="112">
        <v>45250</v>
      </c>
    </row>
    <row r="327" spans="2:2">
      <c r="B327" s="112">
        <v>45251</v>
      </c>
    </row>
    <row r="328" spans="2:2">
      <c r="B328" s="112">
        <v>45252</v>
      </c>
    </row>
    <row r="329" spans="2:2">
      <c r="B329" s="112">
        <v>45253</v>
      </c>
    </row>
    <row r="330" spans="2:2">
      <c r="B330" s="112">
        <v>45254</v>
      </c>
    </row>
    <row r="331" spans="2:2">
      <c r="B331" s="112">
        <v>45255</v>
      </c>
    </row>
    <row r="332" spans="2:2">
      <c r="B332" s="112">
        <v>45256</v>
      </c>
    </row>
    <row r="333" spans="2:2">
      <c r="B333" s="112">
        <v>45257</v>
      </c>
    </row>
    <row r="334" spans="2:2">
      <c r="B334" s="112">
        <v>45258</v>
      </c>
    </row>
    <row r="335" spans="2:2">
      <c r="B335" s="112">
        <v>45259</v>
      </c>
    </row>
    <row r="336" spans="2:2">
      <c r="B336" s="112">
        <v>45260</v>
      </c>
    </row>
    <row r="337" spans="2:2">
      <c r="B337" s="112">
        <v>45261</v>
      </c>
    </row>
    <row r="338" spans="2:2">
      <c r="B338" s="112">
        <v>45262</v>
      </c>
    </row>
    <row r="339" spans="2:2">
      <c r="B339" s="112">
        <v>45263</v>
      </c>
    </row>
    <row r="340" spans="2:2">
      <c r="B340" s="112">
        <v>45264</v>
      </c>
    </row>
    <row r="341" spans="2:2">
      <c r="B341" s="112">
        <v>45265</v>
      </c>
    </row>
    <row r="342" spans="2:2">
      <c r="B342" s="112">
        <v>45266</v>
      </c>
    </row>
    <row r="343" spans="2:2">
      <c r="B343" s="112">
        <v>45267</v>
      </c>
    </row>
    <row r="344" spans="2:2">
      <c r="B344" s="112">
        <v>45268</v>
      </c>
    </row>
    <row r="345" spans="2:2">
      <c r="B345" s="112">
        <v>45269</v>
      </c>
    </row>
    <row r="346" spans="2:2">
      <c r="B346" s="112">
        <v>45270</v>
      </c>
    </row>
    <row r="347" spans="2:2">
      <c r="B347" s="112">
        <v>45271</v>
      </c>
    </row>
    <row r="348" spans="2:2">
      <c r="B348" s="112">
        <v>45272</v>
      </c>
    </row>
    <row r="349" spans="2:2">
      <c r="B349" s="112">
        <v>45273</v>
      </c>
    </row>
    <row r="350" spans="2:2">
      <c r="B350" s="112">
        <v>45274</v>
      </c>
    </row>
    <row r="351" spans="2:2">
      <c r="B351" s="112">
        <v>45275</v>
      </c>
    </row>
    <row r="352" spans="2:2">
      <c r="B352" s="112">
        <v>45276</v>
      </c>
    </row>
    <row r="353" spans="2:2">
      <c r="B353" s="112">
        <v>45277</v>
      </c>
    </row>
    <row r="354" spans="2:2">
      <c r="B354" s="112">
        <v>45278</v>
      </c>
    </row>
    <row r="355" spans="2:2">
      <c r="B355" s="112">
        <v>45279</v>
      </c>
    </row>
    <row r="356" spans="2:2">
      <c r="B356" s="112">
        <v>45280</v>
      </c>
    </row>
    <row r="357" spans="2:2">
      <c r="B357" s="112">
        <v>45281</v>
      </c>
    </row>
    <row r="358" spans="2:2">
      <c r="B358" s="112">
        <v>45282</v>
      </c>
    </row>
    <row r="359" spans="2:2">
      <c r="B359" s="112">
        <v>45283</v>
      </c>
    </row>
    <row r="360" spans="2:2">
      <c r="B360" s="112">
        <v>45284</v>
      </c>
    </row>
    <row r="361" spans="2:2">
      <c r="B361" s="112">
        <v>45285</v>
      </c>
    </row>
    <row r="362" spans="2:2">
      <c r="B362" s="112">
        <v>45286</v>
      </c>
    </row>
    <row r="363" spans="2:2">
      <c r="B363" s="112">
        <v>45287</v>
      </c>
    </row>
    <row r="364" spans="2:2">
      <c r="B364" s="112">
        <v>45288</v>
      </c>
    </row>
    <row r="365" spans="2:2">
      <c r="B365" s="112">
        <v>45289</v>
      </c>
    </row>
    <row r="366" spans="2:2">
      <c r="B366" s="112">
        <v>45290</v>
      </c>
    </row>
    <row r="367" spans="2:2">
      <c r="B367" s="112">
        <v>45291</v>
      </c>
    </row>
    <row r="368" spans="2:2">
      <c r="B368" s="112">
        <v>45292</v>
      </c>
    </row>
    <row r="369" spans="2:2">
      <c r="B369" s="112">
        <v>45293</v>
      </c>
    </row>
    <row r="370" spans="2:2">
      <c r="B370" s="112">
        <v>45294</v>
      </c>
    </row>
    <row r="371" spans="2:2">
      <c r="B371" s="112">
        <v>45295</v>
      </c>
    </row>
    <row r="372" spans="2:2">
      <c r="B372" s="112">
        <v>45296</v>
      </c>
    </row>
    <row r="373" spans="2:2">
      <c r="B373" s="112">
        <v>45297</v>
      </c>
    </row>
    <row r="374" spans="2:2">
      <c r="B374" s="112">
        <v>45298</v>
      </c>
    </row>
    <row r="375" spans="2:2">
      <c r="B375" s="112">
        <v>45299</v>
      </c>
    </row>
    <row r="376" spans="2:2">
      <c r="B376" s="112">
        <v>45300</v>
      </c>
    </row>
    <row r="377" spans="2:2">
      <c r="B377" s="112">
        <v>45301</v>
      </c>
    </row>
    <row r="378" spans="2:2">
      <c r="B378" s="112">
        <v>45302</v>
      </c>
    </row>
    <row r="379" spans="2:2">
      <c r="B379" s="112">
        <v>45303</v>
      </c>
    </row>
    <row r="380" spans="2:2">
      <c r="B380" s="112">
        <v>45304</v>
      </c>
    </row>
    <row r="381" spans="2:2">
      <c r="B381" s="112">
        <v>45305</v>
      </c>
    </row>
    <row r="382" spans="2:2">
      <c r="B382" s="112">
        <v>45306</v>
      </c>
    </row>
    <row r="383" spans="2:2">
      <c r="B383" s="112">
        <v>45307</v>
      </c>
    </row>
    <row r="384" spans="2:2">
      <c r="B384" s="112">
        <v>45308</v>
      </c>
    </row>
    <row r="385" spans="2:2">
      <c r="B385" s="112">
        <v>45309</v>
      </c>
    </row>
    <row r="386" spans="2:2">
      <c r="B386" s="112">
        <v>45310</v>
      </c>
    </row>
    <row r="387" spans="2:2">
      <c r="B387" s="112">
        <v>45311</v>
      </c>
    </row>
    <row r="388" spans="2:2">
      <c r="B388" s="112">
        <v>45312</v>
      </c>
    </row>
    <row r="389" spans="2:2">
      <c r="B389" s="112">
        <v>45313</v>
      </c>
    </row>
    <row r="390" spans="2:2">
      <c r="B390" s="112">
        <v>45314</v>
      </c>
    </row>
    <row r="391" spans="2:2">
      <c r="B391" s="112">
        <v>45315</v>
      </c>
    </row>
    <row r="392" spans="2:2">
      <c r="B392" s="112">
        <v>45316</v>
      </c>
    </row>
    <row r="393" spans="2:2">
      <c r="B393" s="112">
        <v>45317</v>
      </c>
    </row>
    <row r="394" spans="2:2">
      <c r="B394" s="112">
        <v>45318</v>
      </c>
    </row>
    <row r="395" spans="2:2">
      <c r="B395" s="112">
        <v>45319</v>
      </c>
    </row>
    <row r="396" spans="2:2">
      <c r="B396" s="112">
        <v>45320</v>
      </c>
    </row>
    <row r="397" spans="2:2">
      <c r="B397" s="112">
        <v>45321</v>
      </c>
    </row>
    <row r="398" spans="2:2">
      <c r="B398" s="112">
        <v>45322</v>
      </c>
    </row>
    <row r="399" spans="2:2">
      <c r="B399" s="112">
        <v>45323</v>
      </c>
    </row>
    <row r="400" spans="2:2">
      <c r="B400" s="112">
        <v>45324</v>
      </c>
    </row>
    <row r="401" spans="2:2">
      <c r="B401" s="112">
        <v>45325</v>
      </c>
    </row>
    <row r="402" spans="2:2">
      <c r="B402" s="112">
        <v>45326</v>
      </c>
    </row>
    <row r="403" spans="2:2">
      <c r="B403" s="112">
        <v>45327</v>
      </c>
    </row>
    <row r="404" spans="2:2">
      <c r="B404" s="112">
        <v>45328</v>
      </c>
    </row>
    <row r="405" spans="2:2">
      <c r="B405" s="112">
        <v>45329</v>
      </c>
    </row>
    <row r="406" spans="2:2">
      <c r="B406" s="112">
        <v>45330</v>
      </c>
    </row>
    <row r="407" spans="2:2">
      <c r="B407" s="112">
        <v>45331</v>
      </c>
    </row>
    <row r="408" spans="2:2">
      <c r="B408" s="112">
        <v>45332</v>
      </c>
    </row>
    <row r="409" spans="2:2">
      <c r="B409" s="112">
        <v>45333</v>
      </c>
    </row>
    <row r="410" spans="2:2">
      <c r="B410" s="112">
        <v>45334</v>
      </c>
    </row>
    <row r="411" spans="2:2">
      <c r="B411" s="112">
        <v>45335</v>
      </c>
    </row>
    <row r="412" spans="2:2">
      <c r="B412" s="112">
        <v>45336</v>
      </c>
    </row>
    <row r="413" spans="2:2">
      <c r="B413" s="112">
        <v>45337</v>
      </c>
    </row>
    <row r="414" spans="2:2">
      <c r="B414" s="112">
        <v>45338</v>
      </c>
    </row>
    <row r="415" spans="2:2">
      <c r="B415" s="112">
        <v>45339</v>
      </c>
    </row>
    <row r="416" spans="2:2">
      <c r="B416" s="112">
        <v>45340</v>
      </c>
    </row>
    <row r="417" spans="2:2">
      <c r="B417" s="112">
        <v>45341</v>
      </c>
    </row>
    <row r="418" spans="2:2">
      <c r="B418" s="112">
        <v>45342</v>
      </c>
    </row>
    <row r="419" spans="2:2">
      <c r="B419" s="112">
        <v>45343</v>
      </c>
    </row>
    <row r="420" spans="2:2">
      <c r="B420" s="112">
        <v>45344</v>
      </c>
    </row>
    <row r="421" spans="2:2">
      <c r="B421" s="112">
        <v>45345</v>
      </c>
    </row>
    <row r="422" spans="2:2">
      <c r="B422" s="112">
        <v>45346</v>
      </c>
    </row>
    <row r="423" spans="2:2">
      <c r="B423" s="112">
        <v>45347</v>
      </c>
    </row>
    <row r="424" spans="2:2">
      <c r="B424" s="112">
        <v>45348</v>
      </c>
    </row>
    <row r="425" spans="2:2">
      <c r="B425" s="112">
        <v>45349</v>
      </c>
    </row>
    <row r="426" spans="2:2">
      <c r="B426" s="112">
        <v>45350</v>
      </c>
    </row>
    <row r="427" spans="2:2">
      <c r="B427" s="112">
        <v>45351</v>
      </c>
    </row>
    <row r="428" spans="2:2">
      <c r="B428" s="112">
        <v>45352</v>
      </c>
    </row>
    <row r="429" spans="2:2">
      <c r="B429" s="112">
        <v>45353</v>
      </c>
    </row>
    <row r="430" spans="2:2">
      <c r="B430" s="112">
        <v>45354</v>
      </c>
    </row>
    <row r="431" spans="2:2">
      <c r="B431" s="112">
        <v>45355</v>
      </c>
    </row>
    <row r="432" spans="2:2">
      <c r="B432" s="112">
        <v>45356</v>
      </c>
    </row>
    <row r="433" spans="2:2">
      <c r="B433" s="112">
        <v>45357</v>
      </c>
    </row>
    <row r="434" spans="2:2">
      <c r="B434" s="112">
        <v>45358</v>
      </c>
    </row>
    <row r="435" spans="2:2">
      <c r="B435" s="112">
        <v>45359</v>
      </c>
    </row>
    <row r="436" spans="2:2">
      <c r="B436" s="112">
        <v>45360</v>
      </c>
    </row>
    <row r="437" spans="2:2">
      <c r="B437" s="112">
        <v>45361</v>
      </c>
    </row>
    <row r="438" spans="2:2">
      <c r="B438" s="112">
        <v>45362</v>
      </c>
    </row>
    <row r="439" spans="2:2">
      <c r="B439" s="112">
        <v>45363</v>
      </c>
    </row>
    <row r="440" spans="2:2">
      <c r="B440" s="112">
        <v>45364</v>
      </c>
    </row>
    <row r="441" spans="2:2">
      <c r="B441" s="112">
        <v>45365</v>
      </c>
    </row>
    <row r="442" spans="2:2">
      <c r="B442" s="112">
        <v>45366</v>
      </c>
    </row>
    <row r="443" spans="2:2">
      <c r="B443" s="112">
        <v>45367</v>
      </c>
    </row>
    <row r="444" spans="2:2">
      <c r="B444" s="112">
        <v>45368</v>
      </c>
    </row>
    <row r="445" spans="2:2">
      <c r="B445" s="112">
        <v>45369</v>
      </c>
    </row>
    <row r="446" spans="2:2">
      <c r="B446" s="112">
        <v>45370</v>
      </c>
    </row>
    <row r="447" spans="2:2">
      <c r="B447" s="112">
        <v>45371</v>
      </c>
    </row>
    <row r="448" spans="2:2">
      <c r="B448" s="112">
        <v>45372</v>
      </c>
    </row>
    <row r="449" spans="2:2">
      <c r="B449" s="112">
        <v>45373</v>
      </c>
    </row>
    <row r="450" spans="2:2">
      <c r="B450" s="112">
        <v>45374</v>
      </c>
    </row>
    <row r="451" spans="2:2">
      <c r="B451" s="112">
        <v>45375</v>
      </c>
    </row>
    <row r="452" spans="2:2">
      <c r="B452" s="112">
        <v>45376</v>
      </c>
    </row>
    <row r="453" spans="2:2">
      <c r="B453" s="112">
        <v>45377</v>
      </c>
    </row>
    <row r="454" spans="2:2">
      <c r="B454" s="112">
        <v>45378</v>
      </c>
    </row>
    <row r="455" spans="2:2">
      <c r="B455" s="112">
        <v>45379</v>
      </c>
    </row>
    <row r="456" spans="2:2">
      <c r="B456" s="112">
        <v>45380</v>
      </c>
    </row>
    <row r="457" spans="2:2">
      <c r="B457" s="112">
        <v>45381</v>
      </c>
    </row>
    <row r="458" spans="2:2">
      <c r="B458" s="112">
        <v>45382</v>
      </c>
    </row>
    <row r="459" spans="2:2">
      <c r="B459" s="112">
        <v>45383</v>
      </c>
    </row>
    <row r="460" spans="2:2">
      <c r="B460" s="112">
        <v>45384</v>
      </c>
    </row>
    <row r="461" spans="2:2">
      <c r="B461" s="112">
        <v>45385</v>
      </c>
    </row>
    <row r="462" spans="2:2">
      <c r="B462" s="112">
        <v>45386</v>
      </c>
    </row>
    <row r="463" spans="2:2">
      <c r="B463" s="112">
        <v>45387</v>
      </c>
    </row>
    <row r="464" spans="2:2">
      <c r="B464" s="112">
        <v>45388</v>
      </c>
    </row>
    <row r="465" spans="2:2">
      <c r="B465" s="112">
        <v>45389</v>
      </c>
    </row>
    <row r="466" spans="2:2">
      <c r="B466" s="112">
        <v>45390</v>
      </c>
    </row>
    <row r="467" spans="2:2">
      <c r="B467" s="112">
        <v>45391</v>
      </c>
    </row>
    <row r="468" spans="2:2">
      <c r="B468" s="112">
        <v>45392</v>
      </c>
    </row>
    <row r="469" spans="2:2">
      <c r="B469" s="112">
        <v>45393</v>
      </c>
    </row>
    <row r="470" spans="2:2">
      <c r="B470" s="112">
        <v>45394</v>
      </c>
    </row>
    <row r="471" spans="2:2">
      <c r="B471" s="112">
        <v>45395</v>
      </c>
    </row>
    <row r="472" spans="2:2">
      <c r="B472" s="112">
        <v>45396</v>
      </c>
    </row>
    <row r="473" spans="2:2">
      <c r="B473" s="112">
        <v>45397</v>
      </c>
    </row>
    <row r="474" spans="2:2">
      <c r="B474" s="112">
        <v>45398</v>
      </c>
    </row>
    <row r="475" spans="2:2">
      <c r="B475" s="112">
        <v>45399</v>
      </c>
    </row>
    <row r="476" spans="2:2">
      <c r="B476" s="112">
        <v>45400</v>
      </c>
    </row>
    <row r="477" spans="2:2">
      <c r="B477" s="112">
        <v>45401</v>
      </c>
    </row>
    <row r="478" spans="2:2">
      <c r="B478" s="112">
        <v>45402</v>
      </c>
    </row>
    <row r="479" spans="2:2">
      <c r="B479" s="112">
        <v>45403</v>
      </c>
    </row>
    <row r="480" spans="2:2">
      <c r="B480" s="112">
        <v>45404</v>
      </c>
    </row>
    <row r="481" spans="2:2">
      <c r="B481" s="112">
        <v>45405</v>
      </c>
    </row>
    <row r="482" spans="2:2">
      <c r="B482" s="112">
        <v>45406</v>
      </c>
    </row>
    <row r="483" spans="2:2">
      <c r="B483" s="112">
        <v>45407</v>
      </c>
    </row>
    <row r="484" spans="2:2">
      <c r="B484" s="112">
        <v>45408</v>
      </c>
    </row>
    <row r="485" spans="2:2">
      <c r="B485" s="112">
        <v>45409</v>
      </c>
    </row>
    <row r="486" spans="2:2">
      <c r="B486" s="112">
        <v>45410</v>
      </c>
    </row>
    <row r="487" spans="2:2">
      <c r="B487" s="112">
        <v>45411</v>
      </c>
    </row>
    <row r="488" spans="2:2">
      <c r="B488" s="112">
        <v>45412</v>
      </c>
    </row>
    <row r="489" spans="2:2">
      <c r="B489" s="112">
        <v>45413</v>
      </c>
    </row>
    <row r="490" spans="2:2">
      <c r="B490" s="112">
        <v>45414</v>
      </c>
    </row>
    <row r="491" spans="2:2">
      <c r="B491" s="112">
        <v>45415</v>
      </c>
    </row>
    <row r="492" spans="2:2">
      <c r="B492" s="112">
        <v>45416</v>
      </c>
    </row>
    <row r="493" spans="2:2">
      <c r="B493" s="112">
        <v>45417</v>
      </c>
    </row>
    <row r="494" spans="2:2">
      <c r="B494" s="112">
        <v>45418</v>
      </c>
    </row>
    <row r="495" spans="2:2">
      <c r="B495" s="112">
        <v>45419</v>
      </c>
    </row>
    <row r="496" spans="2:2">
      <c r="B496" s="112">
        <v>45420</v>
      </c>
    </row>
    <row r="497" spans="2:2">
      <c r="B497" s="112">
        <v>45421</v>
      </c>
    </row>
    <row r="498" spans="2:2">
      <c r="B498" s="112">
        <v>45422</v>
      </c>
    </row>
    <row r="499" spans="2:2">
      <c r="B499" s="112">
        <v>45423</v>
      </c>
    </row>
    <row r="500" spans="2:2">
      <c r="B500" s="112">
        <v>45424</v>
      </c>
    </row>
    <row r="501" spans="2:2">
      <c r="B501" s="112">
        <v>45425</v>
      </c>
    </row>
    <row r="502" spans="2:2">
      <c r="B502" s="112">
        <v>45426</v>
      </c>
    </row>
    <row r="503" spans="2:2">
      <c r="B503" s="112">
        <v>45427</v>
      </c>
    </row>
    <row r="504" spans="2:2">
      <c r="B504" s="112">
        <v>45428</v>
      </c>
    </row>
    <row r="505" spans="2:2">
      <c r="B505" s="112">
        <v>45429</v>
      </c>
    </row>
    <row r="506" spans="2:2">
      <c r="B506" s="112">
        <v>45430</v>
      </c>
    </row>
    <row r="507" spans="2:2">
      <c r="B507" s="112">
        <v>45431</v>
      </c>
    </row>
    <row r="508" spans="2:2">
      <c r="B508" s="112">
        <v>45432</v>
      </c>
    </row>
    <row r="509" spans="2:2">
      <c r="B509" s="112">
        <v>45433</v>
      </c>
    </row>
    <row r="510" spans="2:2">
      <c r="B510" s="112">
        <v>45434</v>
      </c>
    </row>
    <row r="511" spans="2:2">
      <c r="B511" s="112">
        <v>45435</v>
      </c>
    </row>
    <row r="512" spans="2:2">
      <c r="B512" s="112">
        <v>45436</v>
      </c>
    </row>
    <row r="513" spans="2:2">
      <c r="B513" s="112">
        <v>45437</v>
      </c>
    </row>
    <row r="514" spans="2:2">
      <c r="B514" s="112">
        <v>45438</v>
      </c>
    </row>
    <row r="515" spans="2:2">
      <c r="B515" s="112">
        <v>45439</v>
      </c>
    </row>
    <row r="516" spans="2:2">
      <c r="B516" s="112">
        <v>45440</v>
      </c>
    </row>
    <row r="517" spans="2:2">
      <c r="B517" s="112">
        <v>45441</v>
      </c>
    </row>
    <row r="518" spans="2:2">
      <c r="B518" s="112">
        <v>45442</v>
      </c>
    </row>
    <row r="519" spans="2:2">
      <c r="B519" s="112">
        <v>45443</v>
      </c>
    </row>
    <row r="520" spans="2:2">
      <c r="B520" s="112">
        <v>45444</v>
      </c>
    </row>
    <row r="521" spans="2:2">
      <c r="B521" s="112">
        <v>45445</v>
      </c>
    </row>
    <row r="522" spans="2:2">
      <c r="B522" s="112">
        <v>45446</v>
      </c>
    </row>
    <row r="523" spans="2:2">
      <c r="B523" s="112">
        <v>45447</v>
      </c>
    </row>
    <row r="524" spans="2:2">
      <c r="B524" s="112">
        <v>45448</v>
      </c>
    </row>
    <row r="525" spans="2:2">
      <c r="B525" s="112">
        <v>45449</v>
      </c>
    </row>
    <row r="526" spans="2:2">
      <c r="B526" s="112">
        <v>45450</v>
      </c>
    </row>
    <row r="527" spans="2:2">
      <c r="B527" s="112">
        <v>45451</v>
      </c>
    </row>
    <row r="528" spans="2:2">
      <c r="B528" s="112">
        <v>45452</v>
      </c>
    </row>
    <row r="529" spans="2:2">
      <c r="B529" s="112">
        <v>45453</v>
      </c>
    </row>
    <row r="530" spans="2:2">
      <c r="B530" s="112">
        <v>45454</v>
      </c>
    </row>
    <row r="531" spans="2:2">
      <c r="B531" s="112">
        <v>45455</v>
      </c>
    </row>
    <row r="532" spans="2:2">
      <c r="B532" s="112">
        <v>45456</v>
      </c>
    </row>
    <row r="533" spans="2:2">
      <c r="B533" s="112">
        <v>45457</v>
      </c>
    </row>
    <row r="534" spans="2:2">
      <c r="B534" s="112">
        <v>45458</v>
      </c>
    </row>
    <row r="535" spans="2:2">
      <c r="B535" s="112">
        <v>45459</v>
      </c>
    </row>
    <row r="536" spans="2:2">
      <c r="B536" s="112">
        <v>45460</v>
      </c>
    </row>
    <row r="537" spans="2:2">
      <c r="B537" s="112">
        <v>45461</v>
      </c>
    </row>
    <row r="538" spans="2:2">
      <c r="B538" s="112">
        <v>45462</v>
      </c>
    </row>
    <row r="539" spans="2:2">
      <c r="B539" s="112">
        <v>45463</v>
      </c>
    </row>
    <row r="540" spans="2:2">
      <c r="B540" s="112">
        <v>45464</v>
      </c>
    </row>
    <row r="541" spans="2:2">
      <c r="B541" s="112">
        <v>45465</v>
      </c>
    </row>
    <row r="542" spans="2:2">
      <c r="B542" s="112">
        <v>45466</v>
      </c>
    </row>
    <row r="543" spans="2:2">
      <c r="B543" s="112">
        <v>45467</v>
      </c>
    </row>
    <row r="544" spans="2:2">
      <c r="B544" s="112">
        <v>45468</v>
      </c>
    </row>
    <row r="545" spans="2:2">
      <c r="B545" s="112">
        <v>45469</v>
      </c>
    </row>
    <row r="546" spans="2:2">
      <c r="B546" s="112">
        <v>45470</v>
      </c>
    </row>
    <row r="547" spans="2:2">
      <c r="B547" s="112">
        <v>45471</v>
      </c>
    </row>
    <row r="548" spans="2:2">
      <c r="B548" s="112">
        <v>45472</v>
      </c>
    </row>
    <row r="549" spans="2:2">
      <c r="B549" s="112">
        <v>45473</v>
      </c>
    </row>
    <row r="550" spans="2:2">
      <c r="B550" s="112">
        <v>45474</v>
      </c>
    </row>
    <row r="551" spans="2:2">
      <c r="B551" s="112">
        <v>45475</v>
      </c>
    </row>
    <row r="552" spans="2:2">
      <c r="B552" s="112">
        <v>45476</v>
      </c>
    </row>
    <row r="553" spans="2:2">
      <c r="B553" s="112">
        <v>45477</v>
      </c>
    </row>
    <row r="554" spans="2:2">
      <c r="B554" s="112">
        <v>45478</v>
      </c>
    </row>
    <row r="555" spans="2:2">
      <c r="B555" s="112">
        <v>45479</v>
      </c>
    </row>
    <row r="556" spans="2:2">
      <c r="B556" s="112">
        <v>45480</v>
      </c>
    </row>
    <row r="557" spans="2:2">
      <c r="B557" s="112">
        <v>45481</v>
      </c>
    </row>
    <row r="558" spans="2:2">
      <c r="B558" s="112">
        <v>45482</v>
      </c>
    </row>
    <row r="559" spans="2:2">
      <c r="B559" s="112">
        <v>45483</v>
      </c>
    </row>
    <row r="560" spans="2:2">
      <c r="B560" s="112">
        <v>45484</v>
      </c>
    </row>
    <row r="561" spans="2:2">
      <c r="B561" s="112">
        <v>45485</v>
      </c>
    </row>
    <row r="562" spans="2:2">
      <c r="B562" s="112">
        <v>45486</v>
      </c>
    </row>
    <row r="563" spans="2:2">
      <c r="B563" s="112">
        <v>45487</v>
      </c>
    </row>
    <row r="564" spans="2:2">
      <c r="B564" s="112">
        <v>45488</v>
      </c>
    </row>
    <row r="565" spans="2:2">
      <c r="B565" s="112">
        <v>45489</v>
      </c>
    </row>
    <row r="566" spans="2:2">
      <c r="B566" s="112">
        <v>45490</v>
      </c>
    </row>
    <row r="567" spans="2:2">
      <c r="B567" s="112">
        <v>45491</v>
      </c>
    </row>
    <row r="568" spans="2:2">
      <c r="B568" s="112">
        <v>45492</v>
      </c>
    </row>
    <row r="569" spans="2:2">
      <c r="B569" s="112">
        <v>45493</v>
      </c>
    </row>
    <row r="570" spans="2:2">
      <c r="B570" s="112">
        <v>45494</v>
      </c>
    </row>
    <row r="571" spans="2:2">
      <c r="B571" s="112">
        <v>45495</v>
      </c>
    </row>
    <row r="572" spans="2:2">
      <c r="B572" s="112">
        <v>45496</v>
      </c>
    </row>
    <row r="573" spans="2:2">
      <c r="B573" s="112">
        <v>45497</v>
      </c>
    </row>
    <row r="574" spans="2:2">
      <c r="B574" s="112">
        <v>45498</v>
      </c>
    </row>
    <row r="575" spans="2:2">
      <c r="B575" s="112">
        <v>45499</v>
      </c>
    </row>
    <row r="576" spans="2:2">
      <c r="B576" s="112">
        <v>45500</v>
      </c>
    </row>
    <row r="577" spans="2:2">
      <c r="B577" s="112">
        <v>45501</v>
      </c>
    </row>
    <row r="578" spans="2:2">
      <c r="B578" s="112">
        <v>45502</v>
      </c>
    </row>
    <row r="579" spans="2:2">
      <c r="B579" s="112">
        <v>45503</v>
      </c>
    </row>
    <row r="580" spans="2:2">
      <c r="B580" s="112">
        <v>45504</v>
      </c>
    </row>
    <row r="581" spans="2:2">
      <c r="B581" s="112">
        <v>45505</v>
      </c>
    </row>
    <row r="582" spans="2:2">
      <c r="B582" s="112">
        <v>45506</v>
      </c>
    </row>
    <row r="583" spans="2:2">
      <c r="B583" s="112">
        <v>45507</v>
      </c>
    </row>
    <row r="584" spans="2:2">
      <c r="B584" s="112">
        <v>45508</v>
      </c>
    </row>
    <row r="585" spans="2:2">
      <c r="B585" s="112">
        <v>45509</v>
      </c>
    </row>
    <row r="586" spans="2:2">
      <c r="B586" s="112">
        <v>45510</v>
      </c>
    </row>
    <row r="587" spans="2:2">
      <c r="B587" s="112">
        <v>45511</v>
      </c>
    </row>
    <row r="588" spans="2:2">
      <c r="B588" s="112">
        <v>45512</v>
      </c>
    </row>
    <row r="589" spans="2:2">
      <c r="B589" s="112">
        <v>45513</v>
      </c>
    </row>
    <row r="590" spans="2:2">
      <c r="B590" s="112">
        <v>45514</v>
      </c>
    </row>
    <row r="591" spans="2:2">
      <c r="B591" s="112">
        <v>45515</v>
      </c>
    </row>
    <row r="592" spans="2:2">
      <c r="B592" s="112">
        <v>45516</v>
      </c>
    </row>
    <row r="593" spans="2:2">
      <c r="B593" s="112">
        <v>45517</v>
      </c>
    </row>
    <row r="594" spans="2:2">
      <c r="B594" s="112">
        <v>45518</v>
      </c>
    </row>
    <row r="595" spans="2:2">
      <c r="B595" s="112">
        <v>45519</v>
      </c>
    </row>
    <row r="596" spans="2:2">
      <c r="B596" s="112">
        <v>45520</v>
      </c>
    </row>
    <row r="597" spans="2:2">
      <c r="B597" s="112">
        <v>45521</v>
      </c>
    </row>
    <row r="598" spans="2:2">
      <c r="B598" s="112">
        <v>45522</v>
      </c>
    </row>
    <row r="599" spans="2:2">
      <c r="B599" s="112">
        <v>45523</v>
      </c>
    </row>
    <row r="600" spans="2:2">
      <c r="B600" s="112">
        <v>45524</v>
      </c>
    </row>
    <row r="601" spans="2:2">
      <c r="B601" s="112">
        <v>45525</v>
      </c>
    </row>
    <row r="602" spans="2:2">
      <c r="B602" s="112">
        <v>45526</v>
      </c>
    </row>
    <row r="603" spans="2:2">
      <c r="B603" s="112">
        <v>45527</v>
      </c>
    </row>
    <row r="604" spans="2:2">
      <c r="B604" s="112">
        <v>45528</v>
      </c>
    </row>
    <row r="605" spans="2:2">
      <c r="B605" s="112">
        <v>45529</v>
      </c>
    </row>
    <row r="606" spans="2:2">
      <c r="B606" s="112">
        <v>45530</v>
      </c>
    </row>
    <row r="607" spans="2:2">
      <c r="B607" s="112">
        <v>45531</v>
      </c>
    </row>
    <row r="608" spans="2:2">
      <c r="B608" s="112">
        <v>45532</v>
      </c>
    </row>
    <row r="609" spans="2:2">
      <c r="B609" s="112">
        <v>45533</v>
      </c>
    </row>
    <row r="610" spans="2:2">
      <c r="B610" s="112">
        <v>45534</v>
      </c>
    </row>
    <row r="611" spans="2:2">
      <c r="B611" s="112">
        <v>45535</v>
      </c>
    </row>
    <row r="612" spans="2:2">
      <c r="B612" s="112">
        <v>45536</v>
      </c>
    </row>
    <row r="613" spans="2:2">
      <c r="B613" s="112">
        <v>45537</v>
      </c>
    </row>
    <row r="614" spans="2:2">
      <c r="B614" s="112">
        <v>45538</v>
      </c>
    </row>
    <row r="615" spans="2:2">
      <c r="B615" s="112">
        <v>45539</v>
      </c>
    </row>
    <row r="616" spans="2:2">
      <c r="B616" s="112">
        <v>45540</v>
      </c>
    </row>
    <row r="617" spans="2:2">
      <c r="B617" s="112">
        <v>45541</v>
      </c>
    </row>
    <row r="618" spans="2:2">
      <c r="B618" s="112">
        <v>45542</v>
      </c>
    </row>
    <row r="619" spans="2:2">
      <c r="B619" s="112">
        <v>45543</v>
      </c>
    </row>
    <row r="620" spans="2:2">
      <c r="B620" s="112">
        <v>45544</v>
      </c>
    </row>
    <row r="621" spans="2:2">
      <c r="B621" s="112">
        <v>45545</v>
      </c>
    </row>
    <row r="622" spans="2:2">
      <c r="B622" s="112">
        <v>45546</v>
      </c>
    </row>
    <row r="623" spans="2:2">
      <c r="B623" s="112">
        <v>45547</v>
      </c>
    </row>
    <row r="624" spans="2:2">
      <c r="B624" s="112">
        <v>45548</v>
      </c>
    </row>
    <row r="625" spans="2:2">
      <c r="B625" s="112">
        <v>45549</v>
      </c>
    </row>
    <row r="626" spans="2:2">
      <c r="B626" s="112">
        <v>45550</v>
      </c>
    </row>
    <row r="627" spans="2:2">
      <c r="B627" s="112">
        <v>45551</v>
      </c>
    </row>
    <row r="628" spans="2:2">
      <c r="B628" s="112">
        <v>45552</v>
      </c>
    </row>
    <row r="629" spans="2:2">
      <c r="B629" s="112">
        <v>45553</v>
      </c>
    </row>
    <row r="630" spans="2:2">
      <c r="B630" s="112">
        <v>45554</v>
      </c>
    </row>
    <row r="631" spans="2:2">
      <c r="B631" s="112">
        <v>45555</v>
      </c>
    </row>
    <row r="632" spans="2:2">
      <c r="B632" s="112">
        <v>45556</v>
      </c>
    </row>
    <row r="633" spans="2:2">
      <c r="B633" s="112">
        <v>45557</v>
      </c>
    </row>
    <row r="634" spans="2:2">
      <c r="B634" s="112">
        <v>45558</v>
      </c>
    </row>
    <row r="635" spans="2:2">
      <c r="B635" s="112">
        <v>45559</v>
      </c>
    </row>
    <row r="636" spans="2:2">
      <c r="B636" s="112">
        <v>45560</v>
      </c>
    </row>
    <row r="637" spans="2:2">
      <c r="B637" s="112">
        <v>45561</v>
      </c>
    </row>
    <row r="638" spans="2:2">
      <c r="B638" s="112">
        <v>45562</v>
      </c>
    </row>
    <row r="639" spans="2:2">
      <c r="B639" s="112">
        <v>45563</v>
      </c>
    </row>
    <row r="640" spans="2:2">
      <c r="B640" s="112">
        <v>45564</v>
      </c>
    </row>
    <row r="641" spans="2:2">
      <c r="B641" s="112">
        <v>45565</v>
      </c>
    </row>
    <row r="642" spans="2:2">
      <c r="B642" s="112">
        <v>45566</v>
      </c>
    </row>
    <row r="643" spans="2:2">
      <c r="B643" s="112">
        <v>45567</v>
      </c>
    </row>
    <row r="644" spans="2:2">
      <c r="B644" s="112">
        <v>45568</v>
      </c>
    </row>
    <row r="645" spans="2:2">
      <c r="B645" s="112">
        <v>45569</v>
      </c>
    </row>
    <row r="646" spans="2:2">
      <c r="B646" s="112">
        <v>45570</v>
      </c>
    </row>
    <row r="647" spans="2:2">
      <c r="B647" s="112">
        <v>45571</v>
      </c>
    </row>
    <row r="648" spans="2:2">
      <c r="B648" s="112">
        <v>45572</v>
      </c>
    </row>
    <row r="649" spans="2:2">
      <c r="B649" s="112">
        <v>45573</v>
      </c>
    </row>
    <row r="650" spans="2:2">
      <c r="B650" s="112">
        <v>45574</v>
      </c>
    </row>
    <row r="651" spans="2:2">
      <c r="B651" s="112">
        <v>45575</v>
      </c>
    </row>
    <row r="652" spans="2:2">
      <c r="B652" s="112">
        <v>45576</v>
      </c>
    </row>
    <row r="653" spans="2:2">
      <c r="B653" s="112">
        <v>45577</v>
      </c>
    </row>
    <row r="654" spans="2:2">
      <c r="B654" s="112">
        <v>45578</v>
      </c>
    </row>
    <row r="655" spans="2:2">
      <c r="B655" s="112">
        <v>45579</v>
      </c>
    </row>
    <row r="656" spans="2:2">
      <c r="B656" s="112">
        <v>45580</v>
      </c>
    </row>
    <row r="657" spans="2:2">
      <c r="B657" s="112">
        <v>45581</v>
      </c>
    </row>
    <row r="658" spans="2:2">
      <c r="B658" s="112">
        <v>45582</v>
      </c>
    </row>
    <row r="659" spans="2:2">
      <c r="B659" s="112">
        <v>45583</v>
      </c>
    </row>
    <row r="660" spans="2:2">
      <c r="B660" s="112">
        <v>45584</v>
      </c>
    </row>
    <row r="661" spans="2:2">
      <c r="B661" s="112">
        <v>45585</v>
      </c>
    </row>
    <row r="662" spans="2:2">
      <c r="B662" s="112">
        <v>45586</v>
      </c>
    </row>
    <row r="663" spans="2:2">
      <c r="B663" s="112">
        <v>45587</v>
      </c>
    </row>
    <row r="664" spans="2:2">
      <c r="B664" s="112">
        <v>45588</v>
      </c>
    </row>
    <row r="665" spans="2:2">
      <c r="B665" s="112">
        <v>45589</v>
      </c>
    </row>
    <row r="666" spans="2:2">
      <c r="B666" s="112">
        <v>45590</v>
      </c>
    </row>
    <row r="667" spans="2:2">
      <c r="B667" s="112">
        <v>45591</v>
      </c>
    </row>
    <row r="668" spans="2:2">
      <c r="B668" s="112">
        <v>45592</v>
      </c>
    </row>
    <row r="669" spans="2:2">
      <c r="B669" s="112">
        <v>45593</v>
      </c>
    </row>
    <row r="670" spans="2:2">
      <c r="B670" s="112">
        <v>45594</v>
      </c>
    </row>
    <row r="671" spans="2:2">
      <c r="B671" s="112">
        <v>45595</v>
      </c>
    </row>
    <row r="672" spans="2:2">
      <c r="B672" s="112">
        <v>45596</v>
      </c>
    </row>
    <row r="673" spans="2:2">
      <c r="B673" s="112">
        <v>45597</v>
      </c>
    </row>
    <row r="674" spans="2:2">
      <c r="B674" s="112">
        <v>45598</v>
      </c>
    </row>
    <row r="675" spans="2:2">
      <c r="B675" s="112">
        <v>45599</v>
      </c>
    </row>
    <row r="676" spans="2:2">
      <c r="B676" s="112">
        <v>45600</v>
      </c>
    </row>
    <row r="677" spans="2:2">
      <c r="B677" s="112">
        <v>45601</v>
      </c>
    </row>
    <row r="678" spans="2:2">
      <c r="B678" s="112">
        <v>45602</v>
      </c>
    </row>
    <row r="679" spans="2:2">
      <c r="B679" s="112">
        <v>45603</v>
      </c>
    </row>
    <row r="680" spans="2:2">
      <c r="B680" s="112">
        <v>45604</v>
      </c>
    </row>
    <row r="681" spans="2:2">
      <c r="B681" s="112">
        <v>45605</v>
      </c>
    </row>
    <row r="682" spans="2:2">
      <c r="B682" s="112">
        <v>45606</v>
      </c>
    </row>
    <row r="683" spans="2:2">
      <c r="B683" s="112">
        <v>45607</v>
      </c>
    </row>
    <row r="684" spans="2:2">
      <c r="B684" s="112">
        <v>45608</v>
      </c>
    </row>
    <row r="685" spans="2:2">
      <c r="B685" s="112">
        <v>45609</v>
      </c>
    </row>
    <row r="686" spans="2:2">
      <c r="B686" s="112">
        <v>45610</v>
      </c>
    </row>
    <row r="687" spans="2:2">
      <c r="B687" s="112">
        <v>45611</v>
      </c>
    </row>
    <row r="688" spans="2:2">
      <c r="B688" s="112">
        <v>45612</v>
      </c>
    </row>
    <row r="689" spans="2:2">
      <c r="B689" s="112">
        <v>45613</v>
      </c>
    </row>
    <row r="690" spans="2:2">
      <c r="B690" s="112">
        <v>45614</v>
      </c>
    </row>
    <row r="691" spans="2:2">
      <c r="B691" s="112">
        <v>45615</v>
      </c>
    </row>
    <row r="692" spans="2:2">
      <c r="B692" s="112">
        <v>45616</v>
      </c>
    </row>
    <row r="693" spans="2:2">
      <c r="B693" s="112">
        <v>45617</v>
      </c>
    </row>
    <row r="694" spans="2:2">
      <c r="B694" s="112">
        <v>45618</v>
      </c>
    </row>
    <row r="695" spans="2:2">
      <c r="B695" s="112">
        <v>45619</v>
      </c>
    </row>
    <row r="696" spans="2:2">
      <c r="B696" s="112">
        <v>45620</v>
      </c>
    </row>
    <row r="697" spans="2:2">
      <c r="B697" s="112">
        <v>45621</v>
      </c>
    </row>
    <row r="698" spans="2:2">
      <c r="B698" s="112">
        <v>45622</v>
      </c>
    </row>
    <row r="699" spans="2:2">
      <c r="B699" s="112">
        <v>45623</v>
      </c>
    </row>
    <row r="700" spans="2:2">
      <c r="B700" s="112">
        <v>45624</v>
      </c>
    </row>
    <row r="701" spans="2:2">
      <c r="B701" s="112">
        <v>45625</v>
      </c>
    </row>
    <row r="702" spans="2:2">
      <c r="B702" s="112">
        <v>45626</v>
      </c>
    </row>
    <row r="703" spans="2:2">
      <c r="B703" s="112">
        <v>45627</v>
      </c>
    </row>
    <row r="704" spans="2:2">
      <c r="B704" s="112">
        <v>45628</v>
      </c>
    </row>
    <row r="705" spans="2:2">
      <c r="B705" s="112">
        <v>45629</v>
      </c>
    </row>
    <row r="706" spans="2:2">
      <c r="B706" s="112">
        <v>45630</v>
      </c>
    </row>
    <row r="707" spans="2:2">
      <c r="B707" s="112">
        <v>45631</v>
      </c>
    </row>
    <row r="708" spans="2:2">
      <c r="B708" s="112">
        <v>45632</v>
      </c>
    </row>
    <row r="709" spans="2:2">
      <c r="B709" s="112">
        <v>45633</v>
      </c>
    </row>
    <row r="710" spans="2:2">
      <c r="B710" s="112">
        <v>45634</v>
      </c>
    </row>
    <row r="711" spans="2:2">
      <c r="B711" s="112">
        <v>45635</v>
      </c>
    </row>
    <row r="712" spans="2:2">
      <c r="B712" s="112">
        <v>45636</v>
      </c>
    </row>
    <row r="713" spans="2:2">
      <c r="B713" s="112">
        <v>45637</v>
      </c>
    </row>
    <row r="714" spans="2:2">
      <c r="B714" s="112">
        <v>45638</v>
      </c>
    </row>
    <row r="715" spans="2:2">
      <c r="B715" s="112">
        <v>45639</v>
      </c>
    </row>
    <row r="716" spans="2:2">
      <c r="B716" s="112">
        <v>45640</v>
      </c>
    </row>
    <row r="717" spans="2:2">
      <c r="B717" s="112">
        <v>45641</v>
      </c>
    </row>
    <row r="718" spans="2:2">
      <c r="B718" s="112">
        <v>45642</v>
      </c>
    </row>
    <row r="719" spans="2:2">
      <c r="B719" s="112">
        <v>45643</v>
      </c>
    </row>
    <row r="720" spans="2:2">
      <c r="B720" s="112">
        <v>45644</v>
      </c>
    </row>
    <row r="721" spans="2:2">
      <c r="B721" s="112">
        <v>45645</v>
      </c>
    </row>
    <row r="722" spans="2:2">
      <c r="B722" s="112">
        <v>45646</v>
      </c>
    </row>
    <row r="723" spans="2:2">
      <c r="B723" s="112">
        <v>45647</v>
      </c>
    </row>
    <row r="724" spans="2:2">
      <c r="B724" s="112">
        <v>45648</v>
      </c>
    </row>
    <row r="725" spans="2:2">
      <c r="B725" s="112">
        <v>45649</v>
      </c>
    </row>
    <row r="726" spans="2:2">
      <c r="B726" s="112">
        <v>45650</v>
      </c>
    </row>
    <row r="727" spans="2:2">
      <c r="B727" s="112">
        <v>45651</v>
      </c>
    </row>
    <row r="728" spans="2:2">
      <c r="B728" s="112">
        <v>45652</v>
      </c>
    </row>
    <row r="729" spans="2:2">
      <c r="B729" s="112">
        <v>45653</v>
      </c>
    </row>
    <row r="730" spans="2:2">
      <c r="B730" s="112">
        <v>45654</v>
      </c>
    </row>
    <row r="731" spans="2:2">
      <c r="B731" s="112">
        <v>45655</v>
      </c>
    </row>
    <row r="732" spans="2:2">
      <c r="B732" s="112">
        <v>45656</v>
      </c>
    </row>
    <row r="733" spans="2:2">
      <c r="B733" s="112">
        <v>45657</v>
      </c>
    </row>
    <row r="734" spans="2:2">
      <c r="B734" s="112">
        <v>45658</v>
      </c>
    </row>
    <row r="735" spans="2:2">
      <c r="B735" s="112">
        <v>45659</v>
      </c>
    </row>
    <row r="736" spans="2:2">
      <c r="B736" s="112">
        <v>45660</v>
      </c>
    </row>
    <row r="737" spans="2:2">
      <c r="B737" s="112">
        <v>45661</v>
      </c>
    </row>
    <row r="738" spans="2:2">
      <c r="B738" s="112">
        <v>45662</v>
      </c>
    </row>
    <row r="739" spans="2:2">
      <c r="B739" s="112">
        <v>45663</v>
      </c>
    </row>
    <row r="740" spans="2:2">
      <c r="B740" s="112">
        <v>45664</v>
      </c>
    </row>
    <row r="741" spans="2:2">
      <c r="B741" s="112">
        <v>45665</v>
      </c>
    </row>
    <row r="742" spans="2:2">
      <c r="B742" s="112">
        <v>45666</v>
      </c>
    </row>
    <row r="743" spans="2:2">
      <c r="B743" s="112">
        <v>45667</v>
      </c>
    </row>
    <row r="744" spans="2:2">
      <c r="B744" s="112">
        <v>45668</v>
      </c>
    </row>
    <row r="745" spans="2:2">
      <c r="B745" s="112">
        <v>45669</v>
      </c>
    </row>
    <row r="746" spans="2:2">
      <c r="B746" s="112">
        <v>45670</v>
      </c>
    </row>
    <row r="747" spans="2:2">
      <c r="B747" s="112">
        <v>45671</v>
      </c>
    </row>
    <row r="748" spans="2:2">
      <c r="B748" s="112">
        <v>45672</v>
      </c>
    </row>
    <row r="749" spans="2:2">
      <c r="B749" s="112">
        <v>45673</v>
      </c>
    </row>
    <row r="750" spans="2:2">
      <c r="B750" s="112">
        <v>45674</v>
      </c>
    </row>
    <row r="751" spans="2:2">
      <c r="B751" s="112">
        <v>45675</v>
      </c>
    </row>
    <row r="752" spans="2:2">
      <c r="B752" s="112">
        <v>45676</v>
      </c>
    </row>
    <row r="753" spans="2:2">
      <c r="B753" s="112">
        <v>45677</v>
      </c>
    </row>
    <row r="754" spans="2:2">
      <c r="B754" s="112">
        <v>45678</v>
      </c>
    </row>
    <row r="755" spans="2:2">
      <c r="B755" s="112">
        <v>45679</v>
      </c>
    </row>
    <row r="756" spans="2:2">
      <c r="B756" s="112">
        <v>45680</v>
      </c>
    </row>
    <row r="757" spans="2:2">
      <c r="B757" s="112">
        <v>45681</v>
      </c>
    </row>
    <row r="758" spans="2:2">
      <c r="B758" s="112">
        <v>45682</v>
      </c>
    </row>
    <row r="759" spans="2:2">
      <c r="B759" s="112">
        <v>45683</v>
      </c>
    </row>
    <row r="760" spans="2:2">
      <c r="B760" s="112">
        <v>45684</v>
      </c>
    </row>
    <row r="761" spans="2:2">
      <c r="B761" s="112">
        <v>45685</v>
      </c>
    </row>
    <row r="762" spans="2:2">
      <c r="B762" s="112">
        <v>45686</v>
      </c>
    </row>
    <row r="763" spans="2:2">
      <c r="B763" s="112">
        <v>45687</v>
      </c>
    </row>
    <row r="764" spans="2:2">
      <c r="B764" s="112">
        <v>45688</v>
      </c>
    </row>
    <row r="765" spans="2:2">
      <c r="B765" s="112">
        <v>45689</v>
      </c>
    </row>
    <row r="766" spans="2:2">
      <c r="B766" s="112">
        <v>45690</v>
      </c>
    </row>
    <row r="767" spans="2:2">
      <c r="B767" s="112">
        <v>45691</v>
      </c>
    </row>
    <row r="768" spans="2:2">
      <c r="B768" s="112">
        <v>45692</v>
      </c>
    </row>
    <row r="769" spans="2:2">
      <c r="B769" s="112">
        <v>45693</v>
      </c>
    </row>
    <row r="770" spans="2:2">
      <c r="B770" s="112">
        <v>45694</v>
      </c>
    </row>
    <row r="771" spans="2:2">
      <c r="B771" s="112">
        <v>45695</v>
      </c>
    </row>
    <row r="772" spans="2:2">
      <c r="B772" s="112">
        <v>45696</v>
      </c>
    </row>
    <row r="773" spans="2:2">
      <c r="B773" s="112">
        <v>45697</v>
      </c>
    </row>
    <row r="774" spans="2:2">
      <c r="B774" s="112">
        <v>45698</v>
      </c>
    </row>
    <row r="775" spans="2:2">
      <c r="B775" s="112">
        <v>45699</v>
      </c>
    </row>
    <row r="776" spans="2:2">
      <c r="B776" s="112">
        <v>45700</v>
      </c>
    </row>
    <row r="777" spans="2:2">
      <c r="B777" s="112">
        <v>45701</v>
      </c>
    </row>
    <row r="778" spans="2:2">
      <c r="B778" s="112">
        <v>45702</v>
      </c>
    </row>
    <row r="779" spans="2:2">
      <c r="B779" s="112">
        <v>45703</v>
      </c>
    </row>
    <row r="780" spans="2:2">
      <c r="B780" s="112">
        <v>45704</v>
      </c>
    </row>
    <row r="781" spans="2:2">
      <c r="B781" s="112">
        <v>45705</v>
      </c>
    </row>
    <row r="782" spans="2:2">
      <c r="B782" s="112">
        <v>45706</v>
      </c>
    </row>
    <row r="783" spans="2:2">
      <c r="B783" s="112">
        <v>45707</v>
      </c>
    </row>
    <row r="784" spans="2:2">
      <c r="B784" s="112">
        <v>45708</v>
      </c>
    </row>
    <row r="785" spans="2:2">
      <c r="B785" s="112">
        <v>45709</v>
      </c>
    </row>
    <row r="786" spans="2:2">
      <c r="B786" s="112">
        <v>45710</v>
      </c>
    </row>
    <row r="787" spans="2:2">
      <c r="B787" s="112">
        <v>45711</v>
      </c>
    </row>
    <row r="788" spans="2:2">
      <c r="B788" s="112">
        <v>45712</v>
      </c>
    </row>
    <row r="789" spans="2:2">
      <c r="B789" s="112">
        <v>45713</v>
      </c>
    </row>
    <row r="790" spans="2:2">
      <c r="B790" s="112">
        <v>45714</v>
      </c>
    </row>
    <row r="791" spans="2:2">
      <c r="B791" s="112">
        <v>45715</v>
      </c>
    </row>
    <row r="792" spans="2:2">
      <c r="B792" s="112">
        <v>45716</v>
      </c>
    </row>
    <row r="793" spans="2:2">
      <c r="B793" s="112">
        <v>45717</v>
      </c>
    </row>
    <row r="794" spans="2:2">
      <c r="B794" s="112">
        <v>45718</v>
      </c>
    </row>
    <row r="795" spans="2:2">
      <c r="B795" s="112">
        <v>45719</v>
      </c>
    </row>
    <row r="796" spans="2:2">
      <c r="B796" s="112">
        <v>45720</v>
      </c>
    </row>
    <row r="797" spans="2:2">
      <c r="B797" s="112">
        <v>45721</v>
      </c>
    </row>
    <row r="798" spans="2:2">
      <c r="B798" s="112">
        <v>45722</v>
      </c>
    </row>
    <row r="799" spans="2:2">
      <c r="B799" s="112">
        <v>45723</v>
      </c>
    </row>
    <row r="800" spans="2:2">
      <c r="B800" s="112">
        <v>45724</v>
      </c>
    </row>
    <row r="801" spans="2:2">
      <c r="B801" s="112">
        <v>45725</v>
      </c>
    </row>
    <row r="802" spans="2:2">
      <c r="B802" s="112">
        <v>45726</v>
      </c>
    </row>
    <row r="803" spans="2:2">
      <c r="B803" s="112">
        <v>45727</v>
      </c>
    </row>
    <row r="804" spans="2:2">
      <c r="B804" s="112">
        <v>45728</v>
      </c>
    </row>
    <row r="805" spans="2:2">
      <c r="B805" s="112">
        <v>45729</v>
      </c>
    </row>
    <row r="806" spans="2:2">
      <c r="B806" s="112">
        <v>45730</v>
      </c>
    </row>
    <row r="807" spans="2:2">
      <c r="B807" s="112">
        <v>45731</v>
      </c>
    </row>
    <row r="808" spans="2:2">
      <c r="B808" s="112">
        <v>45732</v>
      </c>
    </row>
    <row r="809" spans="2:2">
      <c r="B809" s="112">
        <v>45733</v>
      </c>
    </row>
    <row r="810" spans="2:2">
      <c r="B810" s="112">
        <v>45734</v>
      </c>
    </row>
    <row r="811" spans="2:2">
      <c r="B811" s="112">
        <v>45735</v>
      </c>
    </row>
    <row r="812" spans="2:2">
      <c r="B812" s="112">
        <v>45736</v>
      </c>
    </row>
    <row r="813" spans="2:2">
      <c r="B813" s="112">
        <v>45737</v>
      </c>
    </row>
    <row r="814" spans="2:2">
      <c r="B814" s="112">
        <v>45738</v>
      </c>
    </row>
    <row r="815" spans="2:2">
      <c r="B815" s="112">
        <v>45739</v>
      </c>
    </row>
    <row r="816" spans="2:2">
      <c r="B816" s="112">
        <v>45740</v>
      </c>
    </row>
    <row r="817" spans="2:2">
      <c r="B817" s="112">
        <v>45741</v>
      </c>
    </row>
    <row r="818" spans="2:2">
      <c r="B818" s="112">
        <v>45742</v>
      </c>
    </row>
    <row r="819" spans="2:2">
      <c r="B819" s="112">
        <v>45743</v>
      </c>
    </row>
    <row r="820" spans="2:2">
      <c r="B820" s="112">
        <v>45744</v>
      </c>
    </row>
    <row r="821" spans="2:2">
      <c r="B821" s="112">
        <v>45745</v>
      </c>
    </row>
    <row r="822" spans="2:2">
      <c r="B822" s="112">
        <v>45746</v>
      </c>
    </row>
    <row r="823" spans="2:2">
      <c r="B823" s="112">
        <v>45747</v>
      </c>
    </row>
    <row r="824" spans="2:2">
      <c r="B824" s="112">
        <v>45748</v>
      </c>
    </row>
    <row r="825" spans="2:2">
      <c r="B825" s="112">
        <v>45749</v>
      </c>
    </row>
    <row r="826" spans="2:2">
      <c r="B826" s="112">
        <v>45750</v>
      </c>
    </row>
    <row r="827" spans="2:2">
      <c r="B827" s="112">
        <v>45751</v>
      </c>
    </row>
    <row r="828" spans="2:2">
      <c r="B828" s="112">
        <v>45752</v>
      </c>
    </row>
    <row r="829" spans="2:2">
      <c r="B829" s="112">
        <v>45753</v>
      </c>
    </row>
    <row r="830" spans="2:2">
      <c r="B830" s="112">
        <v>45754</v>
      </c>
    </row>
    <row r="831" spans="2:2">
      <c r="B831" s="112">
        <v>45755</v>
      </c>
    </row>
    <row r="832" spans="2:2">
      <c r="B832" s="112">
        <v>45756</v>
      </c>
    </row>
    <row r="833" spans="2:2">
      <c r="B833" s="112">
        <v>45757</v>
      </c>
    </row>
    <row r="834" spans="2:2">
      <c r="B834" s="112">
        <v>45758</v>
      </c>
    </row>
    <row r="835" spans="2:2">
      <c r="B835" s="112">
        <v>45759</v>
      </c>
    </row>
    <row r="836" spans="2:2">
      <c r="B836" s="112">
        <v>45760</v>
      </c>
    </row>
    <row r="837" spans="2:2">
      <c r="B837" s="112">
        <v>45761</v>
      </c>
    </row>
    <row r="838" spans="2:2">
      <c r="B838" s="112">
        <v>45762</v>
      </c>
    </row>
    <row r="839" spans="2:2">
      <c r="B839" s="112">
        <v>45763</v>
      </c>
    </row>
    <row r="840" spans="2:2">
      <c r="B840" s="112">
        <v>45764</v>
      </c>
    </row>
    <row r="841" spans="2:2">
      <c r="B841" s="112">
        <v>45765</v>
      </c>
    </row>
    <row r="842" spans="2:2">
      <c r="B842" s="112">
        <v>45766</v>
      </c>
    </row>
    <row r="843" spans="2:2">
      <c r="B843" s="112">
        <v>45767</v>
      </c>
    </row>
    <row r="844" spans="2:2">
      <c r="B844" s="112">
        <v>45768</v>
      </c>
    </row>
    <row r="845" spans="2:2">
      <c r="B845" s="112">
        <v>45769</v>
      </c>
    </row>
    <row r="846" spans="2:2">
      <c r="B846" s="112">
        <v>45770</v>
      </c>
    </row>
    <row r="847" spans="2:2">
      <c r="B847" s="112">
        <v>45771</v>
      </c>
    </row>
    <row r="848" spans="2:2">
      <c r="B848" s="112">
        <v>45772</v>
      </c>
    </row>
    <row r="849" spans="2:2">
      <c r="B849" s="112">
        <v>45773</v>
      </c>
    </row>
    <row r="850" spans="2:2">
      <c r="B850" s="112">
        <v>45774</v>
      </c>
    </row>
    <row r="851" spans="2:2">
      <c r="B851" s="112">
        <v>45775</v>
      </c>
    </row>
    <row r="852" spans="2:2">
      <c r="B852" s="112">
        <v>45776</v>
      </c>
    </row>
    <row r="853" spans="2:2">
      <c r="B853" s="112">
        <v>45777</v>
      </c>
    </row>
    <row r="854" spans="2:2">
      <c r="B854" s="112">
        <v>45778</v>
      </c>
    </row>
    <row r="855" spans="2:2">
      <c r="B855" s="112">
        <v>45779</v>
      </c>
    </row>
    <row r="856" spans="2:2">
      <c r="B856" s="112">
        <v>45780</v>
      </c>
    </row>
    <row r="857" spans="2:2">
      <c r="B857" s="112">
        <v>45781</v>
      </c>
    </row>
    <row r="858" spans="2:2">
      <c r="B858" s="112">
        <v>45782</v>
      </c>
    </row>
    <row r="859" spans="2:2">
      <c r="B859" s="112">
        <v>45783</v>
      </c>
    </row>
    <row r="860" spans="2:2">
      <c r="B860" s="112">
        <v>45784</v>
      </c>
    </row>
    <row r="861" spans="2:2">
      <c r="B861" s="112">
        <v>45785</v>
      </c>
    </row>
    <row r="862" spans="2:2">
      <c r="B862" s="112">
        <v>45786</v>
      </c>
    </row>
    <row r="863" spans="2:2">
      <c r="B863" s="112">
        <v>45787</v>
      </c>
    </row>
    <row r="864" spans="2:2">
      <c r="B864" s="112">
        <v>45788</v>
      </c>
    </row>
    <row r="865" spans="2:2">
      <c r="B865" s="112">
        <v>45789</v>
      </c>
    </row>
    <row r="866" spans="2:2">
      <c r="B866" s="112">
        <v>45790</v>
      </c>
    </row>
    <row r="867" spans="2:2">
      <c r="B867" s="112">
        <v>45791</v>
      </c>
    </row>
    <row r="868" spans="2:2">
      <c r="B868" s="112">
        <v>45792</v>
      </c>
    </row>
    <row r="869" spans="2:2">
      <c r="B869" s="112">
        <v>45793</v>
      </c>
    </row>
    <row r="870" spans="2:2">
      <c r="B870" s="112">
        <v>45794</v>
      </c>
    </row>
    <row r="871" spans="2:2">
      <c r="B871" s="112">
        <v>45795</v>
      </c>
    </row>
    <row r="872" spans="2:2">
      <c r="B872" s="112">
        <v>45796</v>
      </c>
    </row>
    <row r="873" spans="2:2">
      <c r="B873" s="112">
        <v>45797</v>
      </c>
    </row>
    <row r="874" spans="2:2">
      <c r="B874" s="112">
        <v>45798</v>
      </c>
    </row>
    <row r="875" spans="2:2">
      <c r="B875" s="112">
        <v>45799</v>
      </c>
    </row>
    <row r="876" spans="2:2">
      <c r="B876" s="112">
        <v>45800</v>
      </c>
    </row>
    <row r="877" spans="2:2">
      <c r="B877" s="112">
        <v>45801</v>
      </c>
    </row>
    <row r="878" spans="2:2">
      <c r="B878" s="112">
        <v>45802</v>
      </c>
    </row>
    <row r="879" spans="2:2">
      <c r="B879" s="112">
        <v>45803</v>
      </c>
    </row>
    <row r="880" spans="2:2">
      <c r="B880" s="112">
        <v>45804</v>
      </c>
    </row>
    <row r="881" spans="2:2">
      <c r="B881" s="112">
        <v>45805</v>
      </c>
    </row>
    <row r="882" spans="2:2">
      <c r="B882" s="112">
        <v>45806</v>
      </c>
    </row>
    <row r="883" spans="2:2">
      <c r="B883" s="112">
        <v>45807</v>
      </c>
    </row>
    <row r="884" spans="2:2">
      <c r="B884" s="112">
        <v>45808</v>
      </c>
    </row>
    <row r="885" spans="2:2">
      <c r="B885" s="112">
        <v>45809</v>
      </c>
    </row>
    <row r="886" spans="2:2">
      <c r="B886" s="112">
        <v>45810</v>
      </c>
    </row>
    <row r="887" spans="2:2">
      <c r="B887" s="112">
        <v>45811</v>
      </c>
    </row>
    <row r="888" spans="2:2">
      <c r="B888" s="112">
        <v>45812</v>
      </c>
    </row>
    <row r="889" spans="2:2">
      <c r="B889" s="112">
        <v>45813</v>
      </c>
    </row>
    <row r="890" spans="2:2">
      <c r="B890" s="112">
        <v>45814</v>
      </c>
    </row>
    <row r="891" spans="2:2">
      <c r="B891" s="112">
        <v>45815</v>
      </c>
    </row>
    <row r="892" spans="2:2">
      <c r="B892" s="112">
        <v>45816</v>
      </c>
    </row>
    <row r="893" spans="2:2">
      <c r="B893" s="112">
        <v>45817</v>
      </c>
    </row>
    <row r="894" spans="2:2">
      <c r="B894" s="112">
        <v>45818</v>
      </c>
    </row>
    <row r="895" spans="2:2">
      <c r="B895" s="112">
        <v>45819</v>
      </c>
    </row>
    <row r="896" spans="2:2">
      <c r="B896" s="112">
        <v>45820</v>
      </c>
    </row>
    <row r="897" spans="2:2">
      <c r="B897" s="112">
        <v>45821</v>
      </c>
    </row>
    <row r="898" spans="2:2">
      <c r="B898" s="112">
        <v>45822</v>
      </c>
    </row>
    <row r="899" spans="2:2">
      <c r="B899" s="112">
        <v>45823</v>
      </c>
    </row>
    <row r="900" spans="2:2">
      <c r="B900" s="112">
        <v>45824</v>
      </c>
    </row>
    <row r="901" spans="2:2">
      <c r="B901" s="112">
        <v>45825</v>
      </c>
    </row>
    <row r="902" spans="2:2">
      <c r="B902" s="112">
        <v>45826</v>
      </c>
    </row>
    <row r="903" spans="2:2">
      <c r="B903" s="112">
        <v>45827</v>
      </c>
    </row>
    <row r="904" spans="2:2">
      <c r="B904" s="112">
        <v>45828</v>
      </c>
    </row>
    <row r="905" spans="2:2">
      <c r="B905" s="112">
        <v>45829</v>
      </c>
    </row>
    <row r="906" spans="2:2">
      <c r="B906" s="112">
        <v>45830</v>
      </c>
    </row>
    <row r="907" spans="2:2">
      <c r="B907" s="112">
        <v>45831</v>
      </c>
    </row>
    <row r="908" spans="2:2">
      <c r="B908" s="112">
        <v>45832</v>
      </c>
    </row>
    <row r="909" spans="2:2">
      <c r="B909" s="112">
        <v>45833</v>
      </c>
    </row>
    <row r="910" spans="2:2">
      <c r="B910" s="112">
        <v>45834</v>
      </c>
    </row>
    <row r="911" spans="2:2">
      <c r="B911" s="112">
        <v>45835</v>
      </c>
    </row>
    <row r="912" spans="2:2">
      <c r="B912" s="112">
        <v>45836</v>
      </c>
    </row>
    <row r="913" spans="2:2">
      <c r="B913" s="112">
        <v>45837</v>
      </c>
    </row>
    <row r="914" spans="2:2">
      <c r="B914" s="112">
        <v>45838</v>
      </c>
    </row>
    <row r="915" spans="2:2">
      <c r="B915" s="112">
        <v>45839</v>
      </c>
    </row>
    <row r="916" spans="2:2">
      <c r="B916" s="112">
        <v>45840</v>
      </c>
    </row>
    <row r="917" spans="2:2">
      <c r="B917" s="112">
        <v>45841</v>
      </c>
    </row>
    <row r="918" spans="2:2">
      <c r="B918" s="112">
        <v>45842</v>
      </c>
    </row>
    <row r="919" spans="2:2">
      <c r="B919" s="112">
        <v>45843</v>
      </c>
    </row>
    <row r="920" spans="2:2">
      <c r="B920" s="112">
        <v>45844</v>
      </c>
    </row>
    <row r="921" spans="2:2">
      <c r="B921" s="112">
        <v>45845</v>
      </c>
    </row>
    <row r="922" spans="2:2">
      <c r="B922" s="112">
        <v>45846</v>
      </c>
    </row>
    <row r="923" spans="2:2">
      <c r="B923" s="112">
        <v>45847</v>
      </c>
    </row>
    <row r="924" spans="2:2">
      <c r="B924" s="112">
        <v>45848</v>
      </c>
    </row>
    <row r="925" spans="2:2">
      <c r="B925" s="112">
        <v>45849</v>
      </c>
    </row>
    <row r="926" spans="2:2">
      <c r="B926" s="112">
        <v>45850</v>
      </c>
    </row>
    <row r="927" spans="2:2">
      <c r="B927" s="112">
        <v>45851</v>
      </c>
    </row>
    <row r="928" spans="2:2">
      <c r="B928" s="112">
        <v>45852</v>
      </c>
    </row>
    <row r="929" spans="2:2">
      <c r="B929" s="112">
        <v>45853</v>
      </c>
    </row>
    <row r="930" spans="2:2">
      <c r="B930" s="112">
        <v>45854</v>
      </c>
    </row>
    <row r="931" spans="2:2">
      <c r="B931" s="112">
        <v>45855</v>
      </c>
    </row>
    <row r="932" spans="2:2">
      <c r="B932" s="112">
        <v>45856</v>
      </c>
    </row>
    <row r="933" spans="2:2">
      <c r="B933" s="112">
        <v>45857</v>
      </c>
    </row>
    <row r="934" spans="2:2">
      <c r="B934" s="112">
        <v>45858</v>
      </c>
    </row>
    <row r="935" spans="2:2">
      <c r="B935" s="112">
        <v>45859</v>
      </c>
    </row>
    <row r="936" spans="2:2">
      <c r="B936" s="112">
        <v>45860</v>
      </c>
    </row>
    <row r="937" spans="2:2">
      <c r="B937" s="112">
        <v>45861</v>
      </c>
    </row>
    <row r="938" spans="2:2">
      <c r="B938" s="112">
        <v>45862</v>
      </c>
    </row>
    <row r="939" spans="2:2">
      <c r="B939" s="112">
        <v>45863</v>
      </c>
    </row>
    <row r="940" spans="2:2">
      <c r="B940" s="112">
        <v>45864</v>
      </c>
    </row>
    <row r="941" spans="2:2">
      <c r="B941" s="112">
        <v>45865</v>
      </c>
    </row>
    <row r="942" spans="2:2">
      <c r="B942" s="112">
        <v>45866</v>
      </c>
    </row>
    <row r="943" spans="2:2">
      <c r="B943" s="112">
        <v>45867</v>
      </c>
    </row>
    <row r="944" spans="2:2">
      <c r="B944" s="112">
        <v>45868</v>
      </c>
    </row>
    <row r="945" spans="2:2">
      <c r="B945" s="112">
        <v>45869</v>
      </c>
    </row>
    <row r="946" spans="2:2">
      <c r="B946" s="112">
        <v>45870</v>
      </c>
    </row>
    <row r="947" spans="2:2">
      <c r="B947" s="112">
        <v>45871</v>
      </c>
    </row>
    <row r="948" spans="2:2">
      <c r="B948" s="112">
        <v>45872</v>
      </c>
    </row>
    <row r="949" spans="2:2">
      <c r="B949" s="112">
        <v>45873</v>
      </c>
    </row>
    <row r="950" spans="2:2">
      <c r="B950" s="112">
        <v>45874</v>
      </c>
    </row>
    <row r="951" spans="2:2">
      <c r="B951" s="112">
        <v>45875</v>
      </c>
    </row>
    <row r="952" spans="2:2">
      <c r="B952" s="112">
        <v>45876</v>
      </c>
    </row>
    <row r="953" spans="2:2">
      <c r="B953" s="112">
        <v>45877</v>
      </c>
    </row>
    <row r="954" spans="2:2">
      <c r="B954" s="112">
        <v>45878</v>
      </c>
    </row>
    <row r="955" spans="2:2">
      <c r="B955" s="112">
        <v>45879</v>
      </c>
    </row>
    <row r="956" spans="2:2">
      <c r="B956" s="112">
        <v>45880</v>
      </c>
    </row>
    <row r="957" spans="2:2">
      <c r="B957" s="112">
        <v>45881</v>
      </c>
    </row>
    <row r="958" spans="2:2">
      <c r="B958" s="112">
        <v>45882</v>
      </c>
    </row>
    <row r="959" spans="2:2">
      <c r="B959" s="112">
        <v>45883</v>
      </c>
    </row>
    <row r="960" spans="2:2">
      <c r="B960" s="112">
        <v>45884</v>
      </c>
    </row>
    <row r="961" spans="2:2">
      <c r="B961" s="112">
        <v>45885</v>
      </c>
    </row>
    <row r="962" spans="2:2">
      <c r="B962" s="112">
        <v>45886</v>
      </c>
    </row>
    <row r="963" spans="2:2">
      <c r="B963" s="112">
        <v>45887</v>
      </c>
    </row>
    <row r="964" spans="2:2">
      <c r="B964" s="112">
        <v>45888</v>
      </c>
    </row>
    <row r="965" spans="2:2">
      <c r="B965" s="112">
        <v>45889</v>
      </c>
    </row>
    <row r="966" spans="2:2">
      <c r="B966" s="112">
        <v>45890</v>
      </c>
    </row>
    <row r="967" spans="2:2">
      <c r="B967" s="112">
        <v>45891</v>
      </c>
    </row>
    <row r="968" spans="2:2">
      <c r="B968" s="112">
        <v>45892</v>
      </c>
    </row>
    <row r="969" spans="2:2">
      <c r="B969" s="112">
        <v>45893</v>
      </c>
    </row>
    <row r="970" spans="2:2">
      <c r="B970" s="112">
        <v>45894</v>
      </c>
    </row>
    <row r="971" spans="2:2">
      <c r="B971" s="112">
        <v>45895</v>
      </c>
    </row>
    <row r="972" spans="2:2">
      <c r="B972" s="112">
        <v>45896</v>
      </c>
    </row>
    <row r="973" spans="2:2">
      <c r="B973" s="112">
        <v>45897</v>
      </c>
    </row>
    <row r="974" spans="2:2">
      <c r="B974" s="112">
        <v>45898</v>
      </c>
    </row>
    <row r="975" spans="2:2">
      <c r="B975" s="112">
        <v>45899</v>
      </c>
    </row>
    <row r="976" spans="2:2">
      <c r="B976" s="112">
        <v>45900</v>
      </c>
    </row>
    <row r="977" spans="2:2">
      <c r="B977" s="112">
        <v>45901</v>
      </c>
    </row>
    <row r="978" spans="2:2">
      <c r="B978" s="112">
        <v>45902</v>
      </c>
    </row>
    <row r="979" spans="2:2">
      <c r="B979" s="112">
        <v>45903</v>
      </c>
    </row>
    <row r="980" spans="2:2">
      <c r="B980" s="112">
        <v>45904</v>
      </c>
    </row>
    <row r="981" spans="2:2">
      <c r="B981" s="112">
        <v>45905</v>
      </c>
    </row>
    <row r="982" spans="2:2">
      <c r="B982" s="112">
        <v>45906</v>
      </c>
    </row>
    <row r="983" spans="2:2">
      <c r="B983" s="112">
        <v>45907</v>
      </c>
    </row>
    <row r="984" spans="2:2">
      <c r="B984" s="112">
        <v>45908</v>
      </c>
    </row>
    <row r="985" spans="2:2">
      <c r="B985" s="112">
        <v>45909</v>
      </c>
    </row>
    <row r="986" spans="2:2">
      <c r="B986" s="112">
        <v>45910</v>
      </c>
    </row>
    <row r="987" spans="2:2">
      <c r="B987" s="112">
        <v>45911</v>
      </c>
    </row>
    <row r="988" spans="2:2">
      <c r="B988" s="112">
        <v>45912</v>
      </c>
    </row>
    <row r="989" spans="2:2">
      <c r="B989" s="112">
        <v>45913</v>
      </c>
    </row>
    <row r="990" spans="2:2">
      <c r="B990" s="112">
        <v>45914</v>
      </c>
    </row>
    <row r="991" spans="2:2">
      <c r="B991" s="112">
        <v>45915</v>
      </c>
    </row>
    <row r="992" spans="2:2">
      <c r="B992" s="112">
        <v>45916</v>
      </c>
    </row>
    <row r="993" spans="2:2">
      <c r="B993" s="112">
        <v>45917</v>
      </c>
    </row>
    <row r="994" spans="2:2">
      <c r="B994" s="112">
        <v>45918</v>
      </c>
    </row>
    <row r="995" spans="2:2">
      <c r="B995" s="112">
        <v>45919</v>
      </c>
    </row>
    <row r="996" spans="2:2">
      <c r="B996" s="112">
        <v>45920</v>
      </c>
    </row>
    <row r="997" spans="2:2">
      <c r="B997" s="112">
        <v>45921</v>
      </c>
    </row>
    <row r="998" spans="2:2">
      <c r="B998" s="112">
        <v>45922</v>
      </c>
    </row>
    <row r="999" spans="2:2">
      <c r="B999" s="112">
        <v>45923</v>
      </c>
    </row>
    <row r="1000" spans="2:2">
      <c r="B1000" s="112">
        <v>45924</v>
      </c>
    </row>
    <row r="1001" spans="2:2">
      <c r="B1001" s="112">
        <v>45925</v>
      </c>
    </row>
    <row r="1002" spans="2:2">
      <c r="B1002" s="112">
        <v>45926</v>
      </c>
    </row>
    <row r="1003" spans="2:2">
      <c r="B1003" s="112">
        <v>45927</v>
      </c>
    </row>
    <row r="1004" spans="2:2">
      <c r="B1004" s="112">
        <v>45928</v>
      </c>
    </row>
    <row r="1005" spans="2:2">
      <c r="B1005" s="112">
        <v>45929</v>
      </c>
    </row>
    <row r="1006" spans="2:2">
      <c r="B1006" s="112">
        <v>45930</v>
      </c>
    </row>
    <row r="1007" spans="2:2">
      <c r="B1007" s="112">
        <v>45931</v>
      </c>
    </row>
    <row r="1008" spans="2:2">
      <c r="B1008" s="112">
        <v>45932</v>
      </c>
    </row>
    <row r="1009" spans="2:2">
      <c r="B1009" s="112">
        <v>45933</v>
      </c>
    </row>
    <row r="1010" spans="2:2">
      <c r="B1010" s="112">
        <v>45934</v>
      </c>
    </row>
    <row r="1011" spans="2:2">
      <c r="B1011" s="112">
        <v>45935</v>
      </c>
    </row>
    <row r="1012" spans="2:2">
      <c r="B1012" s="112">
        <v>45936</v>
      </c>
    </row>
    <row r="1013" spans="2:2">
      <c r="B1013" s="112">
        <v>45937</v>
      </c>
    </row>
    <row r="1014" spans="2:2">
      <c r="B1014" s="112">
        <v>45938</v>
      </c>
    </row>
    <row r="1015" spans="2:2">
      <c r="B1015" s="112">
        <v>45939</v>
      </c>
    </row>
    <row r="1016" spans="2:2">
      <c r="B1016" s="112">
        <v>45940</v>
      </c>
    </row>
    <row r="1017" spans="2:2">
      <c r="B1017" s="112">
        <v>45941</v>
      </c>
    </row>
    <row r="1018" spans="2:2">
      <c r="B1018" s="112">
        <v>45942</v>
      </c>
    </row>
    <row r="1019" spans="2:2">
      <c r="B1019" s="112">
        <v>45943</v>
      </c>
    </row>
    <row r="1020" spans="2:2">
      <c r="B1020" s="112">
        <v>45944</v>
      </c>
    </row>
    <row r="1021" spans="2:2">
      <c r="B1021" s="112">
        <v>45945</v>
      </c>
    </row>
    <row r="1022" spans="2:2">
      <c r="B1022" s="112">
        <v>45946</v>
      </c>
    </row>
    <row r="1023" spans="2:2">
      <c r="B1023" s="112">
        <v>45947</v>
      </c>
    </row>
    <row r="1024" spans="2:2">
      <c r="B1024" s="112">
        <v>45948</v>
      </c>
    </row>
    <row r="1025" spans="2:2">
      <c r="B1025" s="112">
        <v>45949</v>
      </c>
    </row>
    <row r="1026" spans="2:2">
      <c r="B1026" s="112">
        <v>45950</v>
      </c>
    </row>
    <row r="1027" spans="2:2">
      <c r="B1027" s="112">
        <v>45951</v>
      </c>
    </row>
    <row r="1028" spans="2:2">
      <c r="B1028" s="112">
        <v>45952</v>
      </c>
    </row>
    <row r="1029" spans="2:2">
      <c r="B1029" s="112">
        <v>45953</v>
      </c>
    </row>
    <row r="1030" spans="2:2">
      <c r="B1030" s="112">
        <v>45954</v>
      </c>
    </row>
    <row r="1031" spans="2:2">
      <c r="B1031" s="112">
        <v>45955</v>
      </c>
    </row>
    <row r="1032" spans="2:2">
      <c r="B1032" s="112">
        <v>45956</v>
      </c>
    </row>
    <row r="1033" spans="2:2">
      <c r="B1033" s="112">
        <v>45957</v>
      </c>
    </row>
    <row r="1034" spans="2:2">
      <c r="B1034" s="112">
        <v>45958</v>
      </c>
    </row>
    <row r="1035" spans="2:2">
      <c r="B1035" s="112">
        <v>45959</v>
      </c>
    </row>
    <row r="1036" spans="2:2">
      <c r="B1036" s="112">
        <v>45960</v>
      </c>
    </row>
    <row r="1037" spans="2:2">
      <c r="B1037" s="112">
        <v>45961</v>
      </c>
    </row>
    <row r="1038" spans="2:2">
      <c r="B1038" s="112">
        <v>45962</v>
      </c>
    </row>
    <row r="1039" spans="2:2">
      <c r="B1039" s="112">
        <v>45963</v>
      </c>
    </row>
    <row r="1040" spans="2:2">
      <c r="B1040" s="112">
        <v>45964</v>
      </c>
    </row>
    <row r="1041" spans="2:2">
      <c r="B1041" s="112">
        <v>45965</v>
      </c>
    </row>
    <row r="1042" spans="2:2">
      <c r="B1042" s="112">
        <v>45966</v>
      </c>
    </row>
    <row r="1043" spans="2:2">
      <c r="B1043" s="112">
        <v>45967</v>
      </c>
    </row>
    <row r="1044" spans="2:2">
      <c r="B1044" s="112">
        <v>45968</v>
      </c>
    </row>
    <row r="1045" spans="2:2">
      <c r="B1045" s="112">
        <v>45969</v>
      </c>
    </row>
    <row r="1046" spans="2:2">
      <c r="B1046" s="112">
        <v>45970</v>
      </c>
    </row>
    <row r="1047" spans="2:2">
      <c r="B1047" s="112">
        <v>45971</v>
      </c>
    </row>
    <row r="1048" spans="2:2">
      <c r="B1048" s="112">
        <v>45972</v>
      </c>
    </row>
    <row r="1049" spans="2:2">
      <c r="B1049" s="112">
        <v>45973</v>
      </c>
    </row>
    <row r="1050" spans="2:2">
      <c r="B1050" s="112">
        <v>45974</v>
      </c>
    </row>
    <row r="1051" spans="2:2">
      <c r="B1051" s="112">
        <v>45975</v>
      </c>
    </row>
    <row r="1052" spans="2:2">
      <c r="B1052" s="112">
        <v>45976</v>
      </c>
    </row>
    <row r="1053" spans="2:2">
      <c r="B1053" s="112">
        <v>45977</v>
      </c>
    </row>
    <row r="1054" spans="2:2">
      <c r="B1054" s="112">
        <v>45978</v>
      </c>
    </row>
    <row r="1055" spans="2:2">
      <c r="B1055" s="112">
        <v>45979</v>
      </c>
    </row>
    <row r="1056" spans="2:2">
      <c r="B1056" s="112">
        <v>45980</v>
      </c>
    </row>
    <row r="1057" spans="2:2">
      <c r="B1057" s="112">
        <v>45981</v>
      </c>
    </row>
    <row r="1058" spans="2:2">
      <c r="B1058" s="112">
        <v>45982</v>
      </c>
    </row>
    <row r="1059" spans="2:2">
      <c r="B1059" s="112">
        <v>45983</v>
      </c>
    </row>
    <row r="1060" spans="2:2">
      <c r="B1060" s="112">
        <v>45984</v>
      </c>
    </row>
    <row r="1061" spans="2:2">
      <c r="B1061" s="112">
        <v>45985</v>
      </c>
    </row>
    <row r="1062" spans="2:2">
      <c r="B1062" s="112">
        <v>45986</v>
      </c>
    </row>
    <row r="1063" spans="2:2">
      <c r="B1063" s="112">
        <v>45987</v>
      </c>
    </row>
    <row r="1064" spans="2:2">
      <c r="B1064" s="112">
        <v>45988</v>
      </c>
    </row>
    <row r="1065" spans="2:2">
      <c r="B1065" s="112">
        <v>45989</v>
      </c>
    </row>
    <row r="1066" spans="2:2">
      <c r="B1066" s="112">
        <v>45990</v>
      </c>
    </row>
    <row r="1067" spans="2:2">
      <c r="B1067" s="112">
        <v>45991</v>
      </c>
    </row>
    <row r="1068" spans="2:2">
      <c r="B1068" s="112">
        <v>45992</v>
      </c>
    </row>
    <row r="1069" spans="2:2">
      <c r="B1069" s="112">
        <v>45993</v>
      </c>
    </row>
    <row r="1070" spans="2:2">
      <c r="B1070" s="112">
        <v>45994</v>
      </c>
    </row>
    <row r="1071" spans="2:2">
      <c r="B1071" s="112">
        <v>45995</v>
      </c>
    </row>
    <row r="1072" spans="2:2">
      <c r="B1072" s="112">
        <v>45996</v>
      </c>
    </row>
    <row r="1073" spans="2:2">
      <c r="B1073" s="112">
        <v>45997</v>
      </c>
    </row>
    <row r="1074" spans="2:2">
      <c r="B1074" s="112">
        <v>45998</v>
      </c>
    </row>
    <row r="1075" spans="2:2">
      <c r="B1075" s="112">
        <v>45999</v>
      </c>
    </row>
    <row r="1076" spans="2:2">
      <c r="B1076" s="112">
        <v>46000</v>
      </c>
    </row>
    <row r="1077" spans="2:2">
      <c r="B1077" s="112">
        <v>46001</v>
      </c>
    </row>
    <row r="1078" spans="2:2">
      <c r="B1078" s="112">
        <v>46002</v>
      </c>
    </row>
    <row r="1079" spans="2:2">
      <c r="B1079" s="112">
        <v>46003</v>
      </c>
    </row>
    <row r="1080" spans="2:2">
      <c r="B1080" s="112">
        <v>46004</v>
      </c>
    </row>
    <row r="1081" spans="2:2">
      <c r="B1081" s="112">
        <v>46005</v>
      </c>
    </row>
    <row r="1082" spans="2:2">
      <c r="B1082" s="112">
        <v>46006</v>
      </c>
    </row>
    <row r="1083" spans="2:2">
      <c r="B1083" s="112">
        <v>46007</v>
      </c>
    </row>
    <row r="1084" spans="2:2">
      <c r="B1084" s="112">
        <v>46008</v>
      </c>
    </row>
    <row r="1085" spans="2:2">
      <c r="B1085" s="112">
        <v>46009</v>
      </c>
    </row>
    <row r="1086" spans="2:2">
      <c r="B1086" s="112">
        <v>46010</v>
      </c>
    </row>
    <row r="1087" spans="2:2">
      <c r="B1087" s="112">
        <v>46011</v>
      </c>
    </row>
    <row r="1088" spans="2:2">
      <c r="B1088" s="112">
        <v>46012</v>
      </c>
    </row>
    <row r="1089" spans="2:2">
      <c r="B1089" s="112">
        <v>46013</v>
      </c>
    </row>
    <row r="1090" spans="2:2">
      <c r="B1090" s="112">
        <v>46014</v>
      </c>
    </row>
    <row r="1091" spans="2:2">
      <c r="B1091" s="112">
        <v>46015</v>
      </c>
    </row>
    <row r="1092" spans="2:2">
      <c r="B1092" s="112">
        <v>46016</v>
      </c>
    </row>
    <row r="1093" spans="2:2">
      <c r="B1093" s="112">
        <v>46017</v>
      </c>
    </row>
    <row r="1094" spans="2:2">
      <c r="B1094" s="112">
        <v>46018</v>
      </c>
    </row>
    <row r="1095" spans="2:2">
      <c r="B1095" s="112">
        <v>46019</v>
      </c>
    </row>
    <row r="1096" spans="2:2">
      <c r="B1096" s="112">
        <v>46020</v>
      </c>
    </row>
    <row r="1097" spans="2:2">
      <c r="B1097" s="112">
        <v>46021</v>
      </c>
    </row>
    <row r="1098" spans="2:2">
      <c r="B1098" s="112">
        <v>46022</v>
      </c>
    </row>
    <row r="1099" spans="2:2">
      <c r="B1099" s="112">
        <v>46023</v>
      </c>
    </row>
    <row r="1100" spans="2:2">
      <c r="B1100" s="112">
        <v>46024</v>
      </c>
    </row>
    <row r="1101" spans="2:2">
      <c r="B1101" s="112">
        <v>46025</v>
      </c>
    </row>
    <row r="1102" spans="2:2">
      <c r="B1102" s="112">
        <v>46026</v>
      </c>
    </row>
    <row r="1103" spans="2:2">
      <c r="B1103" s="112">
        <v>46027</v>
      </c>
    </row>
    <row r="1104" spans="2:2">
      <c r="B1104" s="112">
        <v>46028</v>
      </c>
    </row>
    <row r="1105" spans="2:2">
      <c r="B1105" s="112">
        <v>46029</v>
      </c>
    </row>
    <row r="1106" spans="2:2">
      <c r="B1106" s="112">
        <v>46030</v>
      </c>
    </row>
    <row r="1107" spans="2:2">
      <c r="B1107" s="112">
        <v>46031</v>
      </c>
    </row>
    <row r="1108" spans="2:2">
      <c r="B1108" s="112">
        <v>46032</v>
      </c>
    </row>
    <row r="1109" spans="2:2">
      <c r="B1109" s="112">
        <v>46033</v>
      </c>
    </row>
    <row r="1110" spans="2:2">
      <c r="B1110" s="112">
        <v>46034</v>
      </c>
    </row>
    <row r="1111" spans="2:2">
      <c r="B1111" s="112">
        <v>46035</v>
      </c>
    </row>
    <row r="1112" spans="2:2">
      <c r="B1112" s="112">
        <v>46036</v>
      </c>
    </row>
    <row r="1113" spans="2:2">
      <c r="B1113" s="112">
        <v>46037</v>
      </c>
    </row>
    <row r="1114" spans="2:2">
      <c r="B1114" s="112">
        <v>46038</v>
      </c>
    </row>
    <row r="1115" spans="2:2">
      <c r="B1115" s="112">
        <v>46039</v>
      </c>
    </row>
    <row r="1116" spans="2:2">
      <c r="B1116" s="112">
        <v>46040</v>
      </c>
    </row>
    <row r="1117" spans="2:2">
      <c r="B1117" s="112">
        <v>46041</v>
      </c>
    </row>
    <row r="1118" spans="2:2">
      <c r="B1118" s="112">
        <v>46042</v>
      </c>
    </row>
    <row r="1119" spans="2:2">
      <c r="B1119" s="112">
        <v>46043</v>
      </c>
    </row>
    <row r="1120" spans="2:2">
      <c r="B1120" s="112">
        <v>46044</v>
      </c>
    </row>
    <row r="1121" spans="2:2">
      <c r="B1121" s="112">
        <v>46045</v>
      </c>
    </row>
    <row r="1122" spans="2:2">
      <c r="B1122" s="112">
        <v>46046</v>
      </c>
    </row>
    <row r="1123" spans="2:2">
      <c r="B1123" s="112">
        <v>46047</v>
      </c>
    </row>
    <row r="1124" spans="2:2">
      <c r="B1124" s="112">
        <v>46048</v>
      </c>
    </row>
    <row r="1125" spans="2:2">
      <c r="B1125" s="112">
        <v>46049</v>
      </c>
    </row>
    <row r="1126" spans="2:2">
      <c r="B1126" s="112">
        <v>46050</v>
      </c>
    </row>
    <row r="1127" spans="2:2">
      <c r="B1127" s="112">
        <v>46051</v>
      </c>
    </row>
    <row r="1128" spans="2:2">
      <c r="B1128" s="112">
        <v>46052</v>
      </c>
    </row>
    <row r="1129" spans="2:2">
      <c r="B1129" s="112">
        <v>46053</v>
      </c>
    </row>
    <row r="1130" spans="2:2">
      <c r="B1130" s="112">
        <v>46054</v>
      </c>
    </row>
    <row r="1131" spans="2:2">
      <c r="B1131" s="112">
        <v>46055</v>
      </c>
    </row>
    <row r="1132" spans="2:2">
      <c r="B1132" s="112">
        <v>46056</v>
      </c>
    </row>
    <row r="1133" spans="2:2">
      <c r="B1133" s="112">
        <v>46057</v>
      </c>
    </row>
    <row r="1134" spans="2:2">
      <c r="B1134" s="112">
        <v>46058</v>
      </c>
    </row>
    <row r="1135" spans="2:2">
      <c r="B1135" s="112">
        <v>46059</v>
      </c>
    </row>
    <row r="1136" spans="2:2">
      <c r="B1136" s="112">
        <v>46060</v>
      </c>
    </row>
    <row r="1137" spans="2:2">
      <c r="B1137" s="112">
        <v>46061</v>
      </c>
    </row>
    <row r="1138" spans="2:2">
      <c r="B1138" s="112">
        <v>46062</v>
      </c>
    </row>
    <row r="1139" spans="2:2">
      <c r="B1139" s="112">
        <v>46063</v>
      </c>
    </row>
    <row r="1140" spans="2:2">
      <c r="B1140" s="112">
        <v>46064</v>
      </c>
    </row>
    <row r="1141" spans="2:2">
      <c r="B1141" s="112">
        <v>46065</v>
      </c>
    </row>
    <row r="1142" spans="2:2">
      <c r="B1142" s="112">
        <v>46066</v>
      </c>
    </row>
    <row r="1143" spans="2:2">
      <c r="B1143" s="112">
        <v>46067</v>
      </c>
    </row>
    <row r="1144" spans="2:2">
      <c r="B1144" s="112">
        <v>46068</v>
      </c>
    </row>
    <row r="1145" spans="2:2">
      <c r="B1145" s="112">
        <v>46069</v>
      </c>
    </row>
    <row r="1146" spans="2:2">
      <c r="B1146" s="112">
        <v>46070</v>
      </c>
    </row>
    <row r="1147" spans="2:2">
      <c r="B1147" s="112">
        <v>46071</v>
      </c>
    </row>
    <row r="1148" spans="2:2">
      <c r="B1148" s="112">
        <v>46072</v>
      </c>
    </row>
    <row r="1149" spans="2:2">
      <c r="B1149" s="112">
        <v>46073</v>
      </c>
    </row>
    <row r="1150" spans="2:2">
      <c r="B1150" s="112">
        <v>46074</v>
      </c>
    </row>
    <row r="1151" spans="2:2">
      <c r="B1151" s="112">
        <v>46075</v>
      </c>
    </row>
    <row r="1152" spans="2:2">
      <c r="B1152" s="112">
        <v>46076</v>
      </c>
    </row>
    <row r="1153" spans="2:2">
      <c r="B1153" s="112">
        <v>46077</v>
      </c>
    </row>
    <row r="1154" spans="2:2">
      <c r="B1154" s="112">
        <v>46078</v>
      </c>
    </row>
    <row r="1155" spans="2:2">
      <c r="B1155" s="112">
        <v>46079</v>
      </c>
    </row>
    <row r="1156" spans="2:2">
      <c r="B1156" s="112">
        <v>46080</v>
      </c>
    </row>
    <row r="1157" spans="2:2">
      <c r="B1157" s="112">
        <v>46081</v>
      </c>
    </row>
    <row r="1158" spans="2:2">
      <c r="B1158" s="112">
        <v>46082</v>
      </c>
    </row>
    <row r="1159" spans="2:2">
      <c r="B1159" s="112">
        <v>46083</v>
      </c>
    </row>
    <row r="1160" spans="2:2">
      <c r="B1160" s="112">
        <v>46084</v>
      </c>
    </row>
    <row r="1161" spans="2:2">
      <c r="B1161" s="112">
        <v>46085</v>
      </c>
    </row>
    <row r="1162" spans="2:2">
      <c r="B1162" s="112">
        <v>46086</v>
      </c>
    </row>
    <row r="1163" spans="2:2">
      <c r="B1163" s="112">
        <v>46087</v>
      </c>
    </row>
    <row r="1164" spans="2:2">
      <c r="B1164" s="112">
        <v>46088</v>
      </c>
    </row>
    <row r="1165" spans="2:2">
      <c r="B1165" s="112">
        <v>46089</v>
      </c>
    </row>
    <row r="1166" spans="2:2">
      <c r="B1166" s="112">
        <v>46090</v>
      </c>
    </row>
    <row r="1167" spans="2:2">
      <c r="B1167" s="112">
        <v>46091</v>
      </c>
    </row>
    <row r="1168" spans="2:2">
      <c r="B1168" s="112">
        <v>46092</v>
      </c>
    </row>
    <row r="1169" spans="2:2">
      <c r="B1169" s="112">
        <v>46093</v>
      </c>
    </row>
    <row r="1170" spans="2:2">
      <c r="B1170" s="112">
        <v>46094</v>
      </c>
    </row>
    <row r="1171" spans="2:2">
      <c r="B1171" s="112">
        <v>46095</v>
      </c>
    </row>
    <row r="1172" spans="2:2">
      <c r="B1172" s="112">
        <v>46096</v>
      </c>
    </row>
    <row r="1173" spans="2:2">
      <c r="B1173" s="112">
        <v>46097</v>
      </c>
    </row>
    <row r="1174" spans="2:2">
      <c r="B1174" s="112">
        <v>46098</v>
      </c>
    </row>
    <row r="1175" spans="2:2">
      <c r="B1175" s="112">
        <v>46099</v>
      </c>
    </row>
    <row r="1176" spans="2:2">
      <c r="B1176" s="112">
        <v>46100</v>
      </c>
    </row>
    <row r="1177" spans="2:2">
      <c r="B1177" s="112">
        <v>46101</v>
      </c>
    </row>
    <row r="1178" spans="2:2">
      <c r="B1178" s="112">
        <v>46102</v>
      </c>
    </row>
    <row r="1179" spans="2:2">
      <c r="B1179" s="112">
        <v>46103</v>
      </c>
    </row>
    <row r="1180" spans="2:2">
      <c r="B1180" s="112">
        <v>46104</v>
      </c>
    </row>
    <row r="1181" spans="2:2">
      <c r="B1181" s="112">
        <v>46105</v>
      </c>
    </row>
    <row r="1182" spans="2:2">
      <c r="B1182" s="112">
        <v>46106</v>
      </c>
    </row>
    <row r="1183" spans="2:2">
      <c r="B1183" s="112">
        <v>46107</v>
      </c>
    </row>
    <row r="1184" spans="2:2">
      <c r="B1184" s="112">
        <v>46108</v>
      </c>
    </row>
    <row r="1185" spans="2:2">
      <c r="B1185" s="112">
        <v>46109</v>
      </c>
    </row>
    <row r="1186" spans="2:2">
      <c r="B1186" s="112">
        <v>46110</v>
      </c>
    </row>
    <row r="1187" spans="2:2">
      <c r="B1187" s="112">
        <v>46111</v>
      </c>
    </row>
    <row r="1188" spans="2:2">
      <c r="B1188" s="112">
        <v>46112</v>
      </c>
    </row>
    <row r="1189" spans="2:2">
      <c r="B1189" s="112">
        <v>46113</v>
      </c>
    </row>
    <row r="1190" spans="2:2">
      <c r="B1190" s="112">
        <v>46114</v>
      </c>
    </row>
    <row r="1191" spans="2:2">
      <c r="B1191" s="112">
        <v>46115</v>
      </c>
    </row>
    <row r="1192" spans="2:2">
      <c r="B1192" s="112">
        <v>46116</v>
      </c>
    </row>
    <row r="1193" spans="2:2">
      <c r="B1193" s="112">
        <v>46117</v>
      </c>
    </row>
    <row r="1194" spans="2:2">
      <c r="B1194" s="112">
        <v>46118</v>
      </c>
    </row>
    <row r="1195" spans="2:2">
      <c r="B1195" s="112">
        <v>46119</v>
      </c>
    </row>
    <row r="1196" spans="2:2">
      <c r="B1196" s="112">
        <v>46120</v>
      </c>
    </row>
    <row r="1197" spans="2:2">
      <c r="B1197" s="112">
        <v>46121</v>
      </c>
    </row>
    <row r="1198" spans="2:2">
      <c r="B1198" s="112">
        <v>46122</v>
      </c>
    </row>
    <row r="1199" spans="2:2">
      <c r="B1199" s="112">
        <v>46123</v>
      </c>
    </row>
    <row r="1200" spans="2:2">
      <c r="B1200" s="112">
        <v>46124</v>
      </c>
    </row>
    <row r="1201" spans="2:2">
      <c r="B1201" s="112">
        <v>46125</v>
      </c>
    </row>
    <row r="1202" spans="2:2">
      <c r="B1202" s="112">
        <v>46126</v>
      </c>
    </row>
    <row r="1203" spans="2:2">
      <c r="B1203" s="112">
        <v>46127</v>
      </c>
    </row>
    <row r="1204" spans="2:2">
      <c r="B1204" s="112">
        <v>46128</v>
      </c>
    </row>
    <row r="1205" spans="2:2">
      <c r="B1205" s="112">
        <v>46129</v>
      </c>
    </row>
    <row r="1206" spans="2:2">
      <c r="B1206" s="112">
        <v>46130</v>
      </c>
    </row>
    <row r="1207" spans="2:2">
      <c r="B1207" s="112">
        <v>46131</v>
      </c>
    </row>
    <row r="1208" spans="2:2">
      <c r="B1208" s="112">
        <v>46132</v>
      </c>
    </row>
    <row r="1209" spans="2:2">
      <c r="B1209" s="112">
        <v>46133</v>
      </c>
    </row>
    <row r="1210" spans="2:2">
      <c r="B1210" s="112">
        <v>46134</v>
      </c>
    </row>
    <row r="1211" spans="2:2">
      <c r="B1211" s="112">
        <v>46135</v>
      </c>
    </row>
    <row r="1212" spans="2:2">
      <c r="B1212" s="112">
        <v>46136</v>
      </c>
    </row>
    <row r="1213" spans="2:2">
      <c r="B1213" s="112">
        <v>46137</v>
      </c>
    </row>
    <row r="1214" spans="2:2">
      <c r="B1214" s="112">
        <v>46138</v>
      </c>
    </row>
    <row r="1215" spans="2:2">
      <c r="B1215" s="112">
        <v>46139</v>
      </c>
    </row>
    <row r="1216" spans="2:2">
      <c r="B1216" s="112">
        <v>46140</v>
      </c>
    </row>
    <row r="1217" spans="2:2">
      <c r="B1217" s="112">
        <v>46141</v>
      </c>
    </row>
    <row r="1218" spans="2:2">
      <c r="B1218" s="112">
        <v>46142</v>
      </c>
    </row>
    <row r="1219" spans="2:2">
      <c r="B1219" s="112">
        <v>46143</v>
      </c>
    </row>
    <row r="1220" spans="2:2">
      <c r="B1220" s="112">
        <v>46144</v>
      </c>
    </row>
    <row r="1221" spans="2:2">
      <c r="B1221" s="112">
        <v>46145</v>
      </c>
    </row>
    <row r="1222" spans="2:2">
      <c r="B1222" s="112">
        <v>46146</v>
      </c>
    </row>
    <row r="1223" spans="2:2">
      <c r="B1223" s="112">
        <v>46147</v>
      </c>
    </row>
    <row r="1224" spans="2:2">
      <c r="B1224" s="112">
        <v>46148</v>
      </c>
    </row>
    <row r="1225" spans="2:2">
      <c r="B1225" s="112">
        <v>46149</v>
      </c>
    </row>
    <row r="1226" spans="2:2">
      <c r="B1226" s="112">
        <v>46150</v>
      </c>
    </row>
    <row r="1227" spans="2:2">
      <c r="B1227" s="112">
        <v>46151</v>
      </c>
    </row>
    <row r="1228" spans="2:2">
      <c r="B1228" s="112">
        <v>46152</v>
      </c>
    </row>
    <row r="1229" spans="2:2">
      <c r="B1229" s="112">
        <v>46153</v>
      </c>
    </row>
    <row r="1230" spans="2:2">
      <c r="B1230" s="112">
        <v>46154</v>
      </c>
    </row>
    <row r="1231" spans="2:2">
      <c r="B1231" s="112">
        <v>46155</v>
      </c>
    </row>
    <row r="1232" spans="2:2">
      <c r="B1232" s="112">
        <v>46156</v>
      </c>
    </row>
    <row r="1233" spans="2:2">
      <c r="B1233" s="112">
        <v>46157</v>
      </c>
    </row>
    <row r="1234" spans="2:2">
      <c r="B1234" s="112">
        <v>46158</v>
      </c>
    </row>
    <row r="1235" spans="2:2">
      <c r="B1235" s="112">
        <v>46159</v>
      </c>
    </row>
    <row r="1236" spans="2:2">
      <c r="B1236" s="112">
        <v>46160</v>
      </c>
    </row>
    <row r="1237" spans="2:2">
      <c r="B1237" s="112">
        <v>46161</v>
      </c>
    </row>
    <row r="1238" spans="2:2">
      <c r="B1238" s="112">
        <v>46162</v>
      </c>
    </row>
    <row r="1239" spans="2:2">
      <c r="B1239" s="112">
        <v>46163</v>
      </c>
    </row>
    <row r="1240" spans="2:2">
      <c r="B1240" s="112">
        <v>46164</v>
      </c>
    </row>
    <row r="1241" spans="2:2">
      <c r="B1241" s="112">
        <v>46165</v>
      </c>
    </row>
    <row r="1242" spans="2:2">
      <c r="B1242" s="112">
        <v>46166</v>
      </c>
    </row>
    <row r="1243" spans="2:2">
      <c r="B1243" s="112">
        <v>46167</v>
      </c>
    </row>
    <row r="1244" spans="2:2">
      <c r="B1244" s="112">
        <v>46168</v>
      </c>
    </row>
    <row r="1245" spans="2:2">
      <c r="B1245" s="112">
        <v>46169</v>
      </c>
    </row>
    <row r="1246" spans="2:2">
      <c r="B1246" s="112">
        <v>46170</v>
      </c>
    </row>
    <row r="1247" spans="2:2">
      <c r="B1247" s="112">
        <v>46171</v>
      </c>
    </row>
    <row r="1248" spans="2:2">
      <c r="B1248" s="112">
        <v>46172</v>
      </c>
    </row>
    <row r="1249" spans="2:2">
      <c r="B1249" s="112">
        <v>46173</v>
      </c>
    </row>
    <row r="1250" spans="2:2">
      <c r="B1250" s="112">
        <v>46174</v>
      </c>
    </row>
    <row r="1251" spans="2:2">
      <c r="B1251" s="112">
        <v>46175</v>
      </c>
    </row>
    <row r="1252" spans="2:2">
      <c r="B1252" s="112">
        <v>46176</v>
      </c>
    </row>
    <row r="1253" spans="2:2">
      <c r="B1253" s="112">
        <v>46177</v>
      </c>
    </row>
    <row r="1254" spans="2:2">
      <c r="B1254" s="112">
        <v>46178</v>
      </c>
    </row>
    <row r="1255" spans="2:2">
      <c r="B1255" s="112">
        <v>46179</v>
      </c>
    </row>
    <row r="1256" spans="2:2">
      <c r="B1256" s="112">
        <v>46180</v>
      </c>
    </row>
    <row r="1257" spans="2:2">
      <c r="B1257" s="112">
        <v>46181</v>
      </c>
    </row>
    <row r="1258" spans="2:2">
      <c r="B1258" s="112">
        <v>46182</v>
      </c>
    </row>
    <row r="1259" spans="2:2">
      <c r="B1259" s="112">
        <v>46183</v>
      </c>
    </row>
    <row r="1260" spans="2:2">
      <c r="B1260" s="112">
        <v>46184</v>
      </c>
    </row>
    <row r="1261" spans="2:2">
      <c r="B1261" s="112">
        <v>46185</v>
      </c>
    </row>
    <row r="1262" spans="2:2">
      <c r="B1262" s="112">
        <v>46186</v>
      </c>
    </row>
    <row r="1263" spans="2:2">
      <c r="B1263" s="112">
        <v>46187</v>
      </c>
    </row>
    <row r="1264" spans="2:2">
      <c r="B1264" s="112">
        <v>46188</v>
      </c>
    </row>
    <row r="1265" spans="2:2">
      <c r="B1265" s="112">
        <v>46189</v>
      </c>
    </row>
    <row r="1266" spans="2:2">
      <c r="B1266" s="112">
        <v>46190</v>
      </c>
    </row>
    <row r="1267" spans="2:2">
      <c r="B1267" s="112">
        <v>46191</v>
      </c>
    </row>
    <row r="1268" spans="2:2">
      <c r="B1268" s="112">
        <v>46192</v>
      </c>
    </row>
    <row r="1269" spans="2:2">
      <c r="B1269" s="112">
        <v>46193</v>
      </c>
    </row>
    <row r="1270" spans="2:2">
      <c r="B1270" s="112">
        <v>46194</v>
      </c>
    </row>
    <row r="1271" spans="2:2">
      <c r="B1271" s="112">
        <v>46195</v>
      </c>
    </row>
    <row r="1272" spans="2:2">
      <c r="B1272" s="112">
        <v>46196</v>
      </c>
    </row>
    <row r="1273" spans="2:2">
      <c r="B1273" s="112">
        <v>46197</v>
      </c>
    </row>
    <row r="1274" spans="2:2">
      <c r="B1274" s="112">
        <v>46198</v>
      </c>
    </row>
    <row r="1275" spans="2:2">
      <c r="B1275" s="112">
        <v>46199</v>
      </c>
    </row>
    <row r="1276" spans="2:2">
      <c r="B1276" s="112">
        <v>46200</v>
      </c>
    </row>
    <row r="1277" spans="2:2">
      <c r="B1277" s="112">
        <v>46201</v>
      </c>
    </row>
    <row r="1278" spans="2:2">
      <c r="B1278" s="112">
        <v>46202</v>
      </c>
    </row>
    <row r="1279" spans="2:2">
      <c r="B1279" s="112">
        <v>46203</v>
      </c>
    </row>
    <row r="1280" spans="2:2">
      <c r="B1280" s="112">
        <v>46204</v>
      </c>
    </row>
    <row r="1281" spans="2:2">
      <c r="B1281" s="112">
        <v>46205</v>
      </c>
    </row>
    <row r="1282" spans="2:2">
      <c r="B1282" s="112">
        <v>46206</v>
      </c>
    </row>
    <row r="1283" spans="2:2">
      <c r="B1283" s="112">
        <v>46207</v>
      </c>
    </row>
    <row r="1284" spans="2:2">
      <c r="B1284" s="112">
        <v>46208</v>
      </c>
    </row>
    <row r="1285" spans="2:2">
      <c r="B1285" s="112">
        <v>46209</v>
      </c>
    </row>
    <row r="1286" spans="2:2">
      <c r="B1286" s="112">
        <v>46210</v>
      </c>
    </row>
    <row r="1287" spans="2:2">
      <c r="B1287" s="112">
        <v>46211</v>
      </c>
    </row>
    <row r="1288" spans="2:2">
      <c r="B1288" s="112">
        <v>46212</v>
      </c>
    </row>
    <row r="1289" spans="2:2">
      <c r="B1289" s="112">
        <v>46213</v>
      </c>
    </row>
    <row r="1290" spans="2:2">
      <c r="B1290" s="112">
        <v>46214</v>
      </c>
    </row>
    <row r="1291" spans="2:2">
      <c r="B1291" s="112">
        <v>46215</v>
      </c>
    </row>
    <row r="1292" spans="2:2">
      <c r="B1292" s="112">
        <v>46216</v>
      </c>
    </row>
    <row r="1293" spans="2:2">
      <c r="B1293" s="112">
        <v>46217</v>
      </c>
    </row>
    <row r="1294" spans="2:2">
      <c r="B1294" s="112">
        <v>46218</v>
      </c>
    </row>
    <row r="1295" spans="2:2">
      <c r="B1295" s="112">
        <v>46219</v>
      </c>
    </row>
    <row r="1296" spans="2:2">
      <c r="B1296" s="112">
        <v>46220</v>
      </c>
    </row>
    <row r="1297" spans="2:2">
      <c r="B1297" s="112">
        <v>46221</v>
      </c>
    </row>
    <row r="1298" spans="2:2">
      <c r="B1298" s="112">
        <v>46222</v>
      </c>
    </row>
    <row r="1299" spans="2:2">
      <c r="B1299" s="112">
        <v>46223</v>
      </c>
    </row>
    <row r="1300" spans="2:2">
      <c r="B1300" s="112">
        <v>46224</v>
      </c>
    </row>
    <row r="1301" spans="2:2">
      <c r="B1301" s="112">
        <v>46225</v>
      </c>
    </row>
    <row r="1302" spans="2:2">
      <c r="B1302" s="112">
        <v>46226</v>
      </c>
    </row>
    <row r="1303" spans="2:2">
      <c r="B1303" s="112">
        <v>46227</v>
      </c>
    </row>
    <row r="1304" spans="2:2">
      <c r="B1304" s="112">
        <v>46228</v>
      </c>
    </row>
    <row r="1305" spans="2:2">
      <c r="B1305" s="112">
        <v>46229</v>
      </c>
    </row>
    <row r="1306" spans="2:2">
      <c r="B1306" s="112">
        <v>46230</v>
      </c>
    </row>
    <row r="1307" spans="2:2">
      <c r="B1307" s="112">
        <v>46231</v>
      </c>
    </row>
    <row r="1308" spans="2:2">
      <c r="B1308" s="112">
        <v>46232</v>
      </c>
    </row>
    <row r="1309" spans="2:2">
      <c r="B1309" s="112">
        <v>46233</v>
      </c>
    </row>
    <row r="1310" spans="2:2">
      <c r="B1310" s="112">
        <v>46234</v>
      </c>
    </row>
    <row r="1311" spans="2:2">
      <c r="B1311" s="112">
        <v>46235</v>
      </c>
    </row>
    <row r="1312" spans="2:2">
      <c r="B1312" s="112">
        <v>46236</v>
      </c>
    </row>
    <row r="1313" spans="2:2">
      <c r="B1313" s="112">
        <v>46237</v>
      </c>
    </row>
    <row r="1314" spans="2:2">
      <c r="B1314" s="112">
        <v>46238</v>
      </c>
    </row>
    <row r="1315" spans="2:2">
      <c r="B1315" s="112">
        <v>46239</v>
      </c>
    </row>
    <row r="1316" spans="2:2">
      <c r="B1316" s="112">
        <v>46240</v>
      </c>
    </row>
    <row r="1317" spans="2:2">
      <c r="B1317" s="112">
        <v>46241</v>
      </c>
    </row>
    <row r="1318" spans="2:2">
      <c r="B1318" s="112">
        <v>46242</v>
      </c>
    </row>
    <row r="1319" spans="2:2">
      <c r="B1319" s="112">
        <v>46243</v>
      </c>
    </row>
    <row r="1320" spans="2:2">
      <c r="B1320" s="112">
        <v>46244</v>
      </c>
    </row>
    <row r="1321" spans="2:2">
      <c r="B1321" s="112">
        <v>46245</v>
      </c>
    </row>
    <row r="1322" spans="2:2">
      <c r="B1322" s="112">
        <v>46246</v>
      </c>
    </row>
    <row r="1323" spans="2:2">
      <c r="B1323" s="112">
        <v>46247</v>
      </c>
    </row>
    <row r="1324" spans="2:2">
      <c r="B1324" s="112">
        <v>46248</v>
      </c>
    </row>
    <row r="1325" spans="2:2">
      <c r="B1325" s="112">
        <v>46249</v>
      </c>
    </row>
    <row r="1326" spans="2:2">
      <c r="B1326" s="112">
        <v>46250</v>
      </c>
    </row>
    <row r="1327" spans="2:2">
      <c r="B1327" s="112">
        <v>46251</v>
      </c>
    </row>
    <row r="1328" spans="2:2">
      <c r="B1328" s="112">
        <v>46252</v>
      </c>
    </row>
    <row r="1329" spans="2:2">
      <c r="B1329" s="112">
        <v>46253</v>
      </c>
    </row>
    <row r="1330" spans="2:2">
      <c r="B1330" s="112">
        <v>46254</v>
      </c>
    </row>
    <row r="1331" spans="2:2">
      <c r="B1331" s="112">
        <v>46255</v>
      </c>
    </row>
    <row r="1332" spans="2:2">
      <c r="B1332" s="112">
        <v>46256</v>
      </c>
    </row>
    <row r="1333" spans="2:2">
      <c r="B1333" s="112">
        <v>46257</v>
      </c>
    </row>
    <row r="1334" spans="2:2">
      <c r="B1334" s="112">
        <v>46258</v>
      </c>
    </row>
    <row r="1335" spans="2:2">
      <c r="B1335" s="112">
        <v>46259</v>
      </c>
    </row>
    <row r="1336" spans="2:2">
      <c r="B1336" s="112">
        <v>46260</v>
      </c>
    </row>
    <row r="1337" spans="2:2">
      <c r="B1337" s="112">
        <v>46261</v>
      </c>
    </row>
    <row r="1338" spans="2:2">
      <c r="B1338" s="112">
        <v>46262</v>
      </c>
    </row>
    <row r="1339" spans="2:2">
      <c r="B1339" s="112">
        <v>46263</v>
      </c>
    </row>
    <row r="1340" spans="2:2">
      <c r="B1340" s="112">
        <v>46264</v>
      </c>
    </row>
    <row r="1341" spans="2:2">
      <c r="B1341" s="112">
        <v>46265</v>
      </c>
    </row>
    <row r="1342" spans="2:2">
      <c r="B1342" s="112">
        <v>46266</v>
      </c>
    </row>
    <row r="1343" spans="2:2">
      <c r="B1343" s="112">
        <v>46267</v>
      </c>
    </row>
    <row r="1344" spans="2:2">
      <c r="B1344" s="112">
        <v>46268</v>
      </c>
    </row>
    <row r="1345" spans="2:2">
      <c r="B1345" s="112">
        <v>46269</v>
      </c>
    </row>
    <row r="1346" spans="2:2">
      <c r="B1346" s="112">
        <v>46270</v>
      </c>
    </row>
    <row r="1347" spans="2:2">
      <c r="B1347" s="112">
        <v>46271</v>
      </c>
    </row>
    <row r="1348" spans="2:2">
      <c r="B1348" s="112">
        <v>46272</v>
      </c>
    </row>
    <row r="1349" spans="2:2">
      <c r="B1349" s="112">
        <v>46273</v>
      </c>
    </row>
    <row r="1350" spans="2:2">
      <c r="B1350" s="112">
        <v>46274</v>
      </c>
    </row>
    <row r="1351" spans="2:2">
      <c r="B1351" s="112">
        <v>46275</v>
      </c>
    </row>
    <row r="1352" spans="2:2">
      <c r="B1352" s="112">
        <v>46276</v>
      </c>
    </row>
    <row r="1353" spans="2:2">
      <c r="B1353" s="112">
        <v>46277</v>
      </c>
    </row>
    <row r="1354" spans="2:2">
      <c r="B1354" s="112">
        <v>46278</v>
      </c>
    </row>
    <row r="1355" spans="2:2">
      <c r="B1355" s="112">
        <v>46279</v>
      </c>
    </row>
    <row r="1356" spans="2:2">
      <c r="B1356" s="112">
        <v>46280</v>
      </c>
    </row>
    <row r="1357" spans="2:2">
      <c r="B1357" s="112">
        <v>46281</v>
      </c>
    </row>
    <row r="1358" spans="2:2">
      <c r="B1358" s="112">
        <v>46282</v>
      </c>
    </row>
    <row r="1359" spans="2:2">
      <c r="B1359" s="112">
        <v>46283</v>
      </c>
    </row>
    <row r="1360" spans="2:2">
      <c r="B1360" s="112">
        <v>46284</v>
      </c>
    </row>
    <row r="1361" spans="2:2">
      <c r="B1361" s="112">
        <v>46285</v>
      </c>
    </row>
    <row r="1362" spans="2:2">
      <c r="B1362" s="112">
        <v>46286</v>
      </c>
    </row>
    <row r="1363" spans="2:2">
      <c r="B1363" s="112">
        <v>46287</v>
      </c>
    </row>
    <row r="1364" spans="2:2">
      <c r="B1364" s="112">
        <v>46288</v>
      </c>
    </row>
    <row r="1365" spans="2:2">
      <c r="B1365" s="112">
        <v>46289</v>
      </c>
    </row>
    <row r="1366" spans="2:2">
      <c r="B1366" s="112">
        <v>46290</v>
      </c>
    </row>
    <row r="1367" spans="2:2">
      <c r="B1367" s="112">
        <v>46291</v>
      </c>
    </row>
    <row r="1368" spans="2:2">
      <c r="B1368" s="112">
        <v>46292</v>
      </c>
    </row>
    <row r="1369" spans="2:2">
      <c r="B1369" s="112">
        <v>46293</v>
      </c>
    </row>
    <row r="1370" spans="2:2">
      <c r="B1370" s="112">
        <v>46294</v>
      </c>
    </row>
    <row r="1371" spans="2:2">
      <c r="B1371" s="112">
        <v>46295</v>
      </c>
    </row>
    <row r="1372" spans="2:2">
      <c r="B1372" s="112">
        <v>46296</v>
      </c>
    </row>
    <row r="1373" spans="2:2">
      <c r="B1373" s="112">
        <v>46297</v>
      </c>
    </row>
    <row r="1374" spans="2:2">
      <c r="B1374" s="112">
        <v>46298</v>
      </c>
    </row>
    <row r="1375" spans="2:2">
      <c r="B1375" s="112">
        <v>46299</v>
      </c>
    </row>
    <row r="1376" spans="2:2">
      <c r="B1376" s="112">
        <v>46300</v>
      </c>
    </row>
    <row r="1377" spans="2:2">
      <c r="B1377" s="112">
        <v>46301</v>
      </c>
    </row>
    <row r="1378" spans="2:2">
      <c r="B1378" s="112">
        <v>46302</v>
      </c>
    </row>
    <row r="1379" spans="2:2">
      <c r="B1379" s="112">
        <v>46303</v>
      </c>
    </row>
    <row r="1380" spans="2:2">
      <c r="B1380" s="112">
        <v>46304</v>
      </c>
    </row>
    <row r="1381" spans="2:2">
      <c r="B1381" s="112">
        <v>46305</v>
      </c>
    </row>
    <row r="1382" spans="2:2">
      <c r="B1382" s="112">
        <v>46306</v>
      </c>
    </row>
    <row r="1383" spans="2:2">
      <c r="B1383" s="112">
        <v>46307</v>
      </c>
    </row>
    <row r="1384" spans="2:2">
      <c r="B1384" s="112">
        <v>46308</v>
      </c>
    </row>
    <row r="1385" spans="2:2">
      <c r="B1385" s="112">
        <v>46309</v>
      </c>
    </row>
    <row r="1386" spans="2:2">
      <c r="B1386" s="112">
        <v>46310</v>
      </c>
    </row>
    <row r="1387" spans="2:2">
      <c r="B1387" s="112">
        <v>46311</v>
      </c>
    </row>
    <row r="1388" spans="2:2">
      <c r="B1388" s="112">
        <v>46312</v>
      </c>
    </row>
    <row r="1389" spans="2:2">
      <c r="B1389" s="112">
        <v>46313</v>
      </c>
    </row>
    <row r="1390" spans="2:2">
      <c r="B1390" s="112">
        <v>46314</v>
      </c>
    </row>
    <row r="1391" spans="2:2">
      <c r="B1391" s="112">
        <v>46315</v>
      </c>
    </row>
    <row r="1392" spans="2:2">
      <c r="B1392" s="112">
        <v>46316</v>
      </c>
    </row>
    <row r="1393" spans="2:2">
      <c r="B1393" s="112">
        <v>46317</v>
      </c>
    </row>
    <row r="1394" spans="2:2">
      <c r="B1394" s="112">
        <v>46318</v>
      </c>
    </row>
    <row r="1395" spans="2:2">
      <c r="B1395" s="112">
        <v>46319</v>
      </c>
    </row>
    <row r="1396" spans="2:2">
      <c r="B1396" s="112">
        <v>46320</v>
      </c>
    </row>
    <row r="1397" spans="2:2">
      <c r="B1397" s="112">
        <v>46321</v>
      </c>
    </row>
    <row r="1398" spans="2:2">
      <c r="B1398" s="112">
        <v>46322</v>
      </c>
    </row>
    <row r="1399" spans="2:2">
      <c r="B1399" s="112">
        <v>46323</v>
      </c>
    </row>
    <row r="1400" spans="2:2">
      <c r="B1400" s="112">
        <v>46324</v>
      </c>
    </row>
    <row r="1401" spans="2:2">
      <c r="B1401" s="112">
        <v>46325</v>
      </c>
    </row>
    <row r="1402" spans="2:2">
      <c r="B1402" s="112">
        <v>46326</v>
      </c>
    </row>
    <row r="1403" spans="2:2">
      <c r="B1403" s="112">
        <v>46327</v>
      </c>
    </row>
    <row r="1404" spans="2:2">
      <c r="B1404" s="112">
        <v>46328</v>
      </c>
    </row>
    <row r="1405" spans="2:2">
      <c r="B1405" s="112">
        <v>46329</v>
      </c>
    </row>
    <row r="1406" spans="2:2">
      <c r="B1406" s="112">
        <v>46330</v>
      </c>
    </row>
    <row r="1407" spans="2:2">
      <c r="B1407" s="112">
        <v>46331</v>
      </c>
    </row>
    <row r="1408" spans="2:2">
      <c r="B1408" s="112">
        <v>46332</v>
      </c>
    </row>
    <row r="1409" spans="2:2">
      <c r="B1409" s="112">
        <v>46333</v>
      </c>
    </row>
    <row r="1410" spans="2:2">
      <c r="B1410" s="112">
        <v>46334</v>
      </c>
    </row>
    <row r="1411" spans="2:2">
      <c r="B1411" s="112">
        <v>46335</v>
      </c>
    </row>
    <row r="1412" spans="2:2">
      <c r="B1412" s="112">
        <v>46336</v>
      </c>
    </row>
    <row r="1413" spans="2:2">
      <c r="B1413" s="112">
        <v>46337</v>
      </c>
    </row>
    <row r="1414" spans="2:2">
      <c r="B1414" s="112">
        <v>46338</v>
      </c>
    </row>
    <row r="1415" spans="2:2">
      <c r="B1415" s="112">
        <v>46339</v>
      </c>
    </row>
    <row r="1416" spans="2:2">
      <c r="B1416" s="112">
        <v>46340</v>
      </c>
    </row>
    <row r="1417" spans="2:2">
      <c r="B1417" s="112">
        <v>46341</v>
      </c>
    </row>
    <row r="1418" spans="2:2">
      <c r="B1418" s="112">
        <v>46342</v>
      </c>
    </row>
    <row r="1419" spans="2:2">
      <c r="B1419" s="112">
        <v>46343</v>
      </c>
    </row>
    <row r="1420" spans="2:2">
      <c r="B1420" s="112">
        <v>46344</v>
      </c>
    </row>
    <row r="1421" spans="2:2">
      <c r="B1421" s="112">
        <v>46345</v>
      </c>
    </row>
    <row r="1422" spans="2:2">
      <c r="B1422" s="112">
        <v>46346</v>
      </c>
    </row>
    <row r="1423" spans="2:2">
      <c r="B1423" s="112">
        <v>46347</v>
      </c>
    </row>
    <row r="1424" spans="2:2">
      <c r="B1424" s="112">
        <v>46348</v>
      </c>
    </row>
    <row r="1425" spans="2:2">
      <c r="B1425" s="112">
        <v>46349</v>
      </c>
    </row>
    <row r="1426" spans="2:2">
      <c r="B1426" s="112">
        <v>46350</v>
      </c>
    </row>
    <row r="1427" spans="2:2">
      <c r="B1427" s="112">
        <v>46351</v>
      </c>
    </row>
    <row r="1428" spans="2:2">
      <c r="B1428" s="112">
        <v>46352</v>
      </c>
    </row>
    <row r="1429" spans="2:2">
      <c r="B1429" s="112">
        <v>46353</v>
      </c>
    </row>
    <row r="1430" spans="2:2">
      <c r="B1430" s="112">
        <v>46354</v>
      </c>
    </row>
    <row r="1431" spans="2:2">
      <c r="B1431" s="112">
        <v>46355</v>
      </c>
    </row>
    <row r="1432" spans="2:2">
      <c r="B1432" s="112">
        <v>46356</v>
      </c>
    </row>
    <row r="1433" spans="2:2">
      <c r="B1433" s="112">
        <v>46357</v>
      </c>
    </row>
    <row r="1434" spans="2:2">
      <c r="B1434" s="112">
        <v>46358</v>
      </c>
    </row>
    <row r="1435" spans="2:2">
      <c r="B1435" s="112">
        <v>46359</v>
      </c>
    </row>
    <row r="1436" spans="2:2">
      <c r="B1436" s="112">
        <v>46360</v>
      </c>
    </row>
    <row r="1437" spans="2:2">
      <c r="B1437" s="112">
        <v>46361</v>
      </c>
    </row>
    <row r="1438" spans="2:2">
      <c r="B1438" s="112">
        <v>46362</v>
      </c>
    </row>
    <row r="1439" spans="2:2">
      <c r="B1439" s="112">
        <v>46363</v>
      </c>
    </row>
    <row r="1440" spans="2:2">
      <c r="B1440" s="112">
        <v>46364</v>
      </c>
    </row>
    <row r="1441" spans="2:2">
      <c r="B1441" s="112">
        <v>46365</v>
      </c>
    </row>
    <row r="1442" spans="2:2">
      <c r="B1442" s="112">
        <v>46366</v>
      </c>
    </row>
    <row r="1443" spans="2:2">
      <c r="B1443" s="112">
        <v>46367</v>
      </c>
    </row>
    <row r="1444" spans="2:2">
      <c r="B1444" s="112">
        <v>46368</v>
      </c>
    </row>
    <row r="1445" spans="2:2">
      <c r="B1445" s="112">
        <v>46369</v>
      </c>
    </row>
    <row r="1446" spans="2:2">
      <c r="B1446" s="112">
        <v>46370</v>
      </c>
    </row>
    <row r="1447" spans="2:2">
      <c r="B1447" s="112">
        <v>46371</v>
      </c>
    </row>
    <row r="1448" spans="2:2">
      <c r="B1448" s="112">
        <v>46372</v>
      </c>
    </row>
    <row r="1449" spans="2:2">
      <c r="B1449" s="112">
        <v>46373</v>
      </c>
    </row>
    <row r="1450" spans="2:2">
      <c r="B1450" s="112">
        <v>46374</v>
      </c>
    </row>
    <row r="1451" spans="2:2">
      <c r="B1451" s="112">
        <v>46375</v>
      </c>
    </row>
    <row r="1452" spans="2:2">
      <c r="B1452" s="112">
        <v>46376</v>
      </c>
    </row>
    <row r="1453" spans="2:2">
      <c r="B1453" s="112">
        <v>46377</v>
      </c>
    </row>
    <row r="1454" spans="2:2">
      <c r="B1454" s="112">
        <v>46378</v>
      </c>
    </row>
    <row r="1455" spans="2:2">
      <c r="B1455" s="112">
        <v>46379</v>
      </c>
    </row>
    <row r="1456" spans="2:2">
      <c r="B1456" s="112">
        <v>46380</v>
      </c>
    </row>
    <row r="1457" spans="2:2">
      <c r="B1457" s="112">
        <v>46381</v>
      </c>
    </row>
    <row r="1458" spans="2:2">
      <c r="B1458" s="112">
        <v>46382</v>
      </c>
    </row>
    <row r="1459" spans="2:2">
      <c r="B1459" s="112">
        <v>46383</v>
      </c>
    </row>
    <row r="1460" spans="2:2">
      <c r="B1460" s="112">
        <v>46384</v>
      </c>
    </row>
    <row r="1461" spans="2:2">
      <c r="B1461" s="112">
        <v>46385</v>
      </c>
    </row>
    <row r="1462" spans="2:2">
      <c r="B1462" s="112">
        <v>46386</v>
      </c>
    </row>
    <row r="1463" spans="2:2">
      <c r="B1463" s="112">
        <v>46387</v>
      </c>
    </row>
    <row r="1464" spans="2:2">
      <c r="B1464" s="112">
        <v>46388</v>
      </c>
    </row>
    <row r="1465" spans="2:2">
      <c r="B1465" s="112">
        <v>46389</v>
      </c>
    </row>
    <row r="1466" spans="2:2">
      <c r="B1466" s="112">
        <v>46390</v>
      </c>
    </row>
    <row r="1467" spans="2:2">
      <c r="B1467" s="112">
        <v>46391</v>
      </c>
    </row>
    <row r="1468" spans="2:2">
      <c r="B1468" s="112">
        <v>46392</v>
      </c>
    </row>
    <row r="1469" spans="2:2">
      <c r="B1469" s="112">
        <v>46393</v>
      </c>
    </row>
    <row r="1470" spans="2:2">
      <c r="B1470" s="112">
        <v>46394</v>
      </c>
    </row>
    <row r="1471" spans="2:2">
      <c r="B1471" s="112">
        <v>46395</v>
      </c>
    </row>
    <row r="1472" spans="2:2">
      <c r="B1472" s="112">
        <v>46396</v>
      </c>
    </row>
    <row r="1473" spans="2:2">
      <c r="B1473" s="112">
        <v>46397</v>
      </c>
    </row>
    <row r="1474" spans="2:2">
      <c r="B1474" s="112">
        <v>46398</v>
      </c>
    </row>
    <row r="1475" spans="2:2">
      <c r="B1475" s="112">
        <v>46399</v>
      </c>
    </row>
    <row r="1476" spans="2:2">
      <c r="B1476" s="112">
        <v>46400</v>
      </c>
    </row>
    <row r="1477" spans="2:2">
      <c r="B1477" s="112">
        <v>46401</v>
      </c>
    </row>
    <row r="1478" spans="2:2">
      <c r="B1478" s="112">
        <v>46402</v>
      </c>
    </row>
    <row r="1479" spans="2:2">
      <c r="B1479" s="112">
        <v>46403</v>
      </c>
    </row>
    <row r="1480" spans="2:2">
      <c r="B1480" s="112">
        <v>46404</v>
      </c>
    </row>
    <row r="1481" spans="2:2">
      <c r="B1481" s="112">
        <v>46405</v>
      </c>
    </row>
    <row r="1482" spans="2:2">
      <c r="B1482" s="112">
        <v>46406</v>
      </c>
    </row>
    <row r="1483" spans="2:2">
      <c r="B1483" s="112">
        <v>46407</v>
      </c>
    </row>
    <row r="1484" spans="2:2">
      <c r="B1484" s="112">
        <v>46408</v>
      </c>
    </row>
    <row r="1485" spans="2:2">
      <c r="B1485" s="112">
        <v>46409</v>
      </c>
    </row>
    <row r="1486" spans="2:2">
      <c r="B1486" s="112">
        <v>46410</v>
      </c>
    </row>
    <row r="1487" spans="2:2">
      <c r="B1487" s="112">
        <v>46411</v>
      </c>
    </row>
    <row r="1488" spans="2:2">
      <c r="B1488" s="112">
        <v>46412</v>
      </c>
    </row>
    <row r="1489" spans="2:2">
      <c r="B1489" s="112">
        <v>46413</v>
      </c>
    </row>
    <row r="1490" spans="2:2">
      <c r="B1490" s="112">
        <v>46414</v>
      </c>
    </row>
    <row r="1491" spans="2:2">
      <c r="B1491" s="112">
        <v>46415</v>
      </c>
    </row>
    <row r="1492" spans="2:2">
      <c r="B1492" s="112">
        <v>46416</v>
      </c>
    </row>
    <row r="1493" spans="2:2">
      <c r="B1493" s="112">
        <v>46417</v>
      </c>
    </row>
    <row r="1494" spans="2:2">
      <c r="B1494" s="112">
        <v>46418</v>
      </c>
    </row>
    <row r="1495" spans="2:2">
      <c r="B1495" s="112">
        <v>46419</v>
      </c>
    </row>
    <row r="1496" spans="2:2">
      <c r="B1496" s="112">
        <v>46420</v>
      </c>
    </row>
    <row r="1497" spans="2:2">
      <c r="B1497" s="112">
        <v>46421</v>
      </c>
    </row>
    <row r="1498" spans="2:2">
      <c r="B1498" s="112">
        <v>46422</v>
      </c>
    </row>
    <row r="1499" spans="2:2">
      <c r="B1499" s="112">
        <v>46423</v>
      </c>
    </row>
    <row r="1500" spans="2:2">
      <c r="B1500" s="112">
        <v>46424</v>
      </c>
    </row>
    <row r="1501" spans="2:2">
      <c r="B1501" s="112">
        <v>46425</v>
      </c>
    </row>
    <row r="1502" spans="2:2">
      <c r="B1502" s="112">
        <v>46426</v>
      </c>
    </row>
    <row r="1503" spans="2:2">
      <c r="B1503" s="112">
        <v>46427</v>
      </c>
    </row>
    <row r="1504" spans="2:2">
      <c r="B1504" s="112">
        <v>46428</v>
      </c>
    </row>
    <row r="1505" spans="2:2">
      <c r="B1505" s="112">
        <v>46429</v>
      </c>
    </row>
    <row r="1506" spans="2:2">
      <c r="B1506" s="112">
        <v>46430</v>
      </c>
    </row>
    <row r="1507" spans="2:2">
      <c r="B1507" s="112">
        <v>46431</v>
      </c>
    </row>
    <row r="1508" spans="2:2">
      <c r="B1508" s="112">
        <v>46432</v>
      </c>
    </row>
    <row r="1509" spans="2:2">
      <c r="B1509" s="112">
        <v>46433</v>
      </c>
    </row>
    <row r="1510" spans="2:2">
      <c r="B1510" s="112">
        <v>46434</v>
      </c>
    </row>
    <row r="1511" spans="2:2">
      <c r="B1511" s="112">
        <v>46435</v>
      </c>
    </row>
    <row r="1512" spans="2:2">
      <c r="B1512" s="112">
        <v>46436</v>
      </c>
    </row>
    <row r="1513" spans="2:2">
      <c r="B1513" s="112">
        <v>46437</v>
      </c>
    </row>
    <row r="1514" spans="2:2">
      <c r="B1514" s="112">
        <v>46438</v>
      </c>
    </row>
    <row r="1515" spans="2:2">
      <c r="B1515" s="112">
        <v>46439</v>
      </c>
    </row>
    <row r="1516" spans="2:2">
      <c r="B1516" s="112">
        <v>46440</v>
      </c>
    </row>
    <row r="1517" spans="2:2">
      <c r="B1517" s="112">
        <v>46441</v>
      </c>
    </row>
    <row r="1518" spans="2:2">
      <c r="B1518" s="112">
        <v>46442</v>
      </c>
    </row>
    <row r="1519" spans="2:2">
      <c r="B1519" s="112">
        <v>46443</v>
      </c>
    </row>
    <row r="1520" spans="2:2">
      <c r="B1520" s="112">
        <v>46444</v>
      </c>
    </row>
    <row r="1521" spans="2:2">
      <c r="B1521" s="112">
        <v>46445</v>
      </c>
    </row>
    <row r="1522" spans="2:2">
      <c r="B1522" s="112">
        <v>46446</v>
      </c>
    </row>
    <row r="1523" spans="2:2">
      <c r="B1523" s="112">
        <v>46447</v>
      </c>
    </row>
    <row r="1524" spans="2:2">
      <c r="B1524" s="112">
        <v>46448</v>
      </c>
    </row>
    <row r="1525" spans="2:2">
      <c r="B1525" s="112">
        <v>46449</v>
      </c>
    </row>
    <row r="1526" spans="2:2">
      <c r="B1526" s="112">
        <v>46450</v>
      </c>
    </row>
    <row r="1527" spans="2:2">
      <c r="B1527" s="112">
        <v>46451</v>
      </c>
    </row>
    <row r="1528" spans="2:2">
      <c r="B1528" s="112">
        <v>46452</v>
      </c>
    </row>
    <row r="1529" spans="2:2">
      <c r="B1529" s="112">
        <v>46453</v>
      </c>
    </row>
    <row r="1530" spans="2:2">
      <c r="B1530" s="112">
        <v>46454</v>
      </c>
    </row>
    <row r="1531" spans="2:2">
      <c r="B1531" s="112">
        <v>46455</v>
      </c>
    </row>
    <row r="1532" spans="2:2">
      <c r="B1532" s="112">
        <v>46456</v>
      </c>
    </row>
    <row r="1533" spans="2:2">
      <c r="B1533" s="112">
        <v>46457</v>
      </c>
    </row>
    <row r="1534" spans="2:2">
      <c r="B1534" s="112">
        <v>46458</v>
      </c>
    </row>
    <row r="1535" spans="2:2">
      <c r="B1535" s="112">
        <v>46459</v>
      </c>
    </row>
    <row r="1536" spans="2:2">
      <c r="B1536" s="112">
        <v>46460</v>
      </c>
    </row>
    <row r="1537" spans="2:2">
      <c r="B1537" s="112">
        <v>46461</v>
      </c>
    </row>
    <row r="1538" spans="2:2">
      <c r="B1538" s="112">
        <v>46462</v>
      </c>
    </row>
    <row r="1539" spans="2:2">
      <c r="B1539" s="112">
        <v>46463</v>
      </c>
    </row>
    <row r="1540" spans="2:2">
      <c r="B1540" s="112">
        <v>46464</v>
      </c>
    </row>
    <row r="1541" spans="2:2">
      <c r="B1541" s="112">
        <v>46465</v>
      </c>
    </row>
    <row r="1542" spans="2:2">
      <c r="B1542" s="112">
        <v>46466</v>
      </c>
    </row>
    <row r="1543" spans="2:2">
      <c r="B1543" s="112">
        <v>46467</v>
      </c>
    </row>
    <row r="1544" spans="2:2">
      <c r="B1544" s="112">
        <v>46468</v>
      </c>
    </row>
    <row r="1545" spans="2:2">
      <c r="B1545" s="112">
        <v>46469</v>
      </c>
    </row>
    <row r="1546" spans="2:2">
      <c r="B1546" s="112">
        <v>46470</v>
      </c>
    </row>
    <row r="1547" spans="2:2">
      <c r="B1547" s="112">
        <v>46471</v>
      </c>
    </row>
    <row r="1548" spans="2:2">
      <c r="B1548" s="112">
        <v>46472</v>
      </c>
    </row>
    <row r="1549" spans="2:2">
      <c r="B1549" s="112">
        <v>46473</v>
      </c>
    </row>
    <row r="1550" spans="2:2">
      <c r="B1550" s="112">
        <v>46474</v>
      </c>
    </row>
    <row r="1551" spans="2:2">
      <c r="B1551" s="112">
        <v>46475</v>
      </c>
    </row>
    <row r="1552" spans="2:2">
      <c r="B1552" s="112">
        <v>46476</v>
      </c>
    </row>
    <row r="1553" spans="2:2">
      <c r="B1553" s="112">
        <v>46477</v>
      </c>
    </row>
    <row r="1554" spans="2:2">
      <c r="B1554" s="112">
        <v>46478</v>
      </c>
    </row>
    <row r="1555" spans="2:2">
      <c r="B1555" s="112">
        <v>46479</v>
      </c>
    </row>
    <row r="1556" spans="2:2">
      <c r="B1556" s="112">
        <v>46480</v>
      </c>
    </row>
    <row r="1557" spans="2:2">
      <c r="B1557" s="112">
        <v>46481</v>
      </c>
    </row>
    <row r="1558" spans="2:2">
      <c r="B1558" s="112">
        <v>46482</v>
      </c>
    </row>
    <row r="1559" spans="2:2">
      <c r="B1559" s="112">
        <v>46483</v>
      </c>
    </row>
    <row r="1560" spans="2:2">
      <c r="B1560" s="112">
        <v>46484</v>
      </c>
    </row>
    <row r="1561" spans="2:2">
      <c r="B1561" s="112">
        <v>46485</v>
      </c>
    </row>
    <row r="1562" spans="2:2">
      <c r="B1562" s="112">
        <v>46486</v>
      </c>
    </row>
    <row r="1563" spans="2:2">
      <c r="B1563" s="112">
        <v>46487</v>
      </c>
    </row>
    <row r="1564" spans="2:2">
      <c r="B1564" s="112">
        <v>46488</v>
      </c>
    </row>
    <row r="1565" spans="2:2">
      <c r="B1565" s="112">
        <v>46489</v>
      </c>
    </row>
    <row r="1566" spans="2:2">
      <c r="B1566" s="112">
        <v>46490</v>
      </c>
    </row>
    <row r="1567" spans="2:2">
      <c r="B1567" s="112">
        <v>46491</v>
      </c>
    </row>
    <row r="1568" spans="2:2">
      <c r="B1568" s="112">
        <v>46492</v>
      </c>
    </row>
    <row r="1569" spans="2:2">
      <c r="B1569" s="112">
        <v>46493</v>
      </c>
    </row>
    <row r="1570" spans="2:2">
      <c r="B1570" s="112">
        <v>46494</v>
      </c>
    </row>
    <row r="1571" spans="2:2">
      <c r="B1571" s="112">
        <v>46495</v>
      </c>
    </row>
    <row r="1572" spans="2:2">
      <c r="B1572" s="112">
        <v>46496</v>
      </c>
    </row>
    <row r="1573" spans="2:2">
      <c r="B1573" s="112">
        <v>46497</v>
      </c>
    </row>
    <row r="1574" spans="2:2">
      <c r="B1574" s="112">
        <v>46498</v>
      </c>
    </row>
    <row r="1575" spans="2:2">
      <c r="B1575" s="112">
        <v>46499</v>
      </c>
    </row>
    <row r="1576" spans="2:2">
      <c r="B1576" s="112">
        <v>46500</v>
      </c>
    </row>
    <row r="1577" spans="2:2">
      <c r="B1577" s="112">
        <v>46501</v>
      </c>
    </row>
    <row r="1578" spans="2:2">
      <c r="B1578" s="112">
        <v>46502</v>
      </c>
    </row>
    <row r="1579" spans="2:2">
      <c r="B1579" s="112">
        <v>46503</v>
      </c>
    </row>
    <row r="1580" spans="2:2">
      <c r="B1580" s="112">
        <v>46504</v>
      </c>
    </row>
    <row r="1581" spans="2:2">
      <c r="B1581" s="112">
        <v>46505</v>
      </c>
    </row>
    <row r="1582" spans="2:2">
      <c r="B1582" s="112">
        <v>46506</v>
      </c>
    </row>
    <row r="1583" spans="2:2">
      <c r="B1583" s="112">
        <v>46507</v>
      </c>
    </row>
    <row r="1584" spans="2:2">
      <c r="B1584" s="112">
        <v>46508</v>
      </c>
    </row>
    <row r="1585" spans="2:2">
      <c r="B1585" s="112">
        <v>46509</v>
      </c>
    </row>
    <row r="1586" spans="2:2">
      <c r="B1586" s="112">
        <v>46510</v>
      </c>
    </row>
    <row r="1587" spans="2:2">
      <c r="B1587" s="112">
        <v>46511</v>
      </c>
    </row>
    <row r="1588" spans="2:2">
      <c r="B1588" s="112">
        <v>46512</v>
      </c>
    </row>
    <row r="1589" spans="2:2">
      <c r="B1589" s="112">
        <v>46513</v>
      </c>
    </row>
    <row r="1590" spans="2:2">
      <c r="B1590" s="112">
        <v>46514</v>
      </c>
    </row>
    <row r="1591" spans="2:2">
      <c r="B1591" s="112">
        <v>46515</v>
      </c>
    </row>
    <row r="1592" spans="2:2">
      <c r="B1592" s="112">
        <v>46516</v>
      </c>
    </row>
    <row r="1593" spans="2:2">
      <c r="B1593" s="112">
        <v>46517</v>
      </c>
    </row>
    <row r="1594" spans="2:2">
      <c r="B1594" s="112">
        <v>46518</v>
      </c>
    </row>
    <row r="1595" spans="2:2">
      <c r="B1595" s="112">
        <v>46519</v>
      </c>
    </row>
    <row r="1596" spans="2:2">
      <c r="B1596" s="112">
        <v>46520</v>
      </c>
    </row>
    <row r="1597" spans="2:2">
      <c r="B1597" s="112">
        <v>46521</v>
      </c>
    </row>
    <row r="1598" spans="2:2">
      <c r="B1598" s="112">
        <v>46522</v>
      </c>
    </row>
    <row r="1599" spans="2:2">
      <c r="B1599" s="112">
        <v>46523</v>
      </c>
    </row>
    <row r="1600" spans="2:2">
      <c r="B1600" s="112">
        <v>46524</v>
      </c>
    </row>
    <row r="1601" spans="2:2">
      <c r="B1601" s="112">
        <v>46525</v>
      </c>
    </row>
    <row r="1602" spans="2:2">
      <c r="B1602" s="112">
        <v>46526</v>
      </c>
    </row>
    <row r="1603" spans="2:2">
      <c r="B1603" s="112">
        <v>46527</v>
      </c>
    </row>
    <row r="1604" spans="2:2">
      <c r="B1604" s="112">
        <v>46528</v>
      </c>
    </row>
    <row r="1605" spans="2:2">
      <c r="B1605" s="112">
        <v>46529</v>
      </c>
    </row>
    <row r="1606" spans="2:2">
      <c r="B1606" s="112">
        <v>46530</v>
      </c>
    </row>
    <row r="1607" spans="2:2">
      <c r="B1607" s="112">
        <v>46531</v>
      </c>
    </row>
    <row r="1608" spans="2:2">
      <c r="B1608" s="112">
        <v>46532</v>
      </c>
    </row>
    <row r="1609" spans="2:2">
      <c r="B1609" s="112">
        <v>46533</v>
      </c>
    </row>
    <row r="1610" spans="2:2">
      <c r="B1610" s="112">
        <v>46534</v>
      </c>
    </row>
    <row r="1611" spans="2:2">
      <c r="B1611" s="112">
        <v>46535</v>
      </c>
    </row>
    <row r="1612" spans="2:2">
      <c r="B1612" s="112">
        <v>46536</v>
      </c>
    </row>
    <row r="1613" spans="2:2">
      <c r="B1613" s="112">
        <v>46537</v>
      </c>
    </row>
    <row r="1614" spans="2:2">
      <c r="B1614" s="112">
        <v>46538</v>
      </c>
    </row>
    <row r="1615" spans="2:2">
      <c r="B1615" s="112">
        <v>46539</v>
      </c>
    </row>
    <row r="1616" spans="2:2">
      <c r="B1616" s="112">
        <v>46540</v>
      </c>
    </row>
    <row r="1617" spans="2:2">
      <c r="B1617" s="112">
        <v>46541</v>
      </c>
    </row>
    <row r="1618" spans="2:2">
      <c r="B1618" s="112">
        <v>46542</v>
      </c>
    </row>
    <row r="1619" spans="2:2">
      <c r="B1619" s="112">
        <v>46543</v>
      </c>
    </row>
    <row r="1620" spans="2:2">
      <c r="B1620" s="112">
        <v>46544</v>
      </c>
    </row>
    <row r="1621" spans="2:2">
      <c r="B1621" s="112">
        <v>46545</v>
      </c>
    </row>
    <row r="1622" spans="2:2">
      <c r="B1622" s="112">
        <v>46546</v>
      </c>
    </row>
    <row r="1623" spans="2:2">
      <c r="B1623" s="112">
        <v>46547</v>
      </c>
    </row>
    <row r="1624" spans="2:2">
      <c r="B1624" s="112">
        <v>46548</v>
      </c>
    </row>
    <row r="1625" spans="2:2">
      <c r="B1625" s="112">
        <v>46549</v>
      </c>
    </row>
    <row r="1626" spans="2:2">
      <c r="B1626" s="112">
        <v>46550</v>
      </c>
    </row>
    <row r="1627" spans="2:2">
      <c r="B1627" s="112">
        <v>46551</v>
      </c>
    </row>
    <row r="1628" spans="2:2">
      <c r="B1628" s="112">
        <v>46552</v>
      </c>
    </row>
    <row r="1629" spans="2:2">
      <c r="B1629" s="112">
        <v>46553</v>
      </c>
    </row>
    <row r="1630" spans="2:2">
      <c r="B1630" s="112">
        <v>46554</v>
      </c>
    </row>
    <row r="1631" spans="2:2">
      <c r="B1631" s="112">
        <v>46555</v>
      </c>
    </row>
    <row r="1632" spans="2:2">
      <c r="B1632" s="112">
        <v>46556</v>
      </c>
    </row>
    <row r="1633" spans="2:2">
      <c r="B1633" s="112">
        <v>46557</v>
      </c>
    </row>
    <row r="1634" spans="2:2">
      <c r="B1634" s="112">
        <v>46558</v>
      </c>
    </row>
    <row r="1635" spans="2:2">
      <c r="B1635" s="112">
        <v>46559</v>
      </c>
    </row>
    <row r="1636" spans="2:2">
      <c r="B1636" s="112">
        <v>46560</v>
      </c>
    </row>
    <row r="1637" spans="2:2">
      <c r="B1637" s="112">
        <v>46561</v>
      </c>
    </row>
    <row r="1638" spans="2:2">
      <c r="B1638" s="112">
        <v>46562</v>
      </c>
    </row>
    <row r="1639" spans="2:2">
      <c r="B1639" s="112">
        <v>46563</v>
      </c>
    </row>
    <row r="1640" spans="2:2">
      <c r="B1640" s="112">
        <v>46564</v>
      </c>
    </row>
    <row r="1641" spans="2:2">
      <c r="B1641" s="112">
        <v>46565</v>
      </c>
    </row>
    <row r="1642" spans="2:2">
      <c r="B1642" s="112">
        <v>46566</v>
      </c>
    </row>
    <row r="1643" spans="2:2">
      <c r="B1643" s="112">
        <v>46567</v>
      </c>
    </row>
    <row r="1644" spans="2:2">
      <c r="B1644" s="112">
        <v>46568</v>
      </c>
    </row>
    <row r="1645" spans="2:2">
      <c r="B1645" s="112">
        <v>46569</v>
      </c>
    </row>
    <row r="1646" spans="2:2">
      <c r="B1646" s="112">
        <v>46570</v>
      </c>
    </row>
    <row r="1647" spans="2:2">
      <c r="B1647" s="112">
        <v>46571</v>
      </c>
    </row>
    <row r="1648" spans="2:2">
      <c r="B1648" s="112">
        <v>46572</v>
      </c>
    </row>
    <row r="1649" spans="2:2">
      <c r="B1649" s="112">
        <v>46573</v>
      </c>
    </row>
    <row r="1650" spans="2:2">
      <c r="B1650" s="112">
        <v>46574</v>
      </c>
    </row>
    <row r="1651" spans="2:2">
      <c r="B1651" s="112">
        <v>46575</v>
      </c>
    </row>
    <row r="1652" spans="2:2">
      <c r="B1652" s="112">
        <v>46576</v>
      </c>
    </row>
    <row r="1653" spans="2:2">
      <c r="B1653" s="112">
        <v>46577</v>
      </c>
    </row>
    <row r="1654" spans="2:2">
      <c r="B1654" s="112">
        <v>46578</v>
      </c>
    </row>
    <row r="1655" spans="2:2">
      <c r="B1655" s="112">
        <v>46579</v>
      </c>
    </row>
    <row r="1656" spans="2:2">
      <c r="B1656" s="112">
        <v>46580</v>
      </c>
    </row>
    <row r="1657" spans="2:2">
      <c r="B1657" s="112">
        <v>46581</v>
      </c>
    </row>
    <row r="1658" spans="2:2">
      <c r="B1658" s="112">
        <v>46582</v>
      </c>
    </row>
    <row r="1659" spans="2:2">
      <c r="B1659" s="112">
        <v>46583</v>
      </c>
    </row>
    <row r="1660" spans="2:2">
      <c r="B1660" s="112">
        <v>46584</v>
      </c>
    </row>
    <row r="1661" spans="2:2">
      <c r="B1661" s="112">
        <v>46585</v>
      </c>
    </row>
    <row r="1662" spans="2:2">
      <c r="B1662" s="112">
        <v>46586</v>
      </c>
    </row>
    <row r="1663" spans="2:2">
      <c r="B1663" s="112">
        <v>46587</v>
      </c>
    </row>
    <row r="1664" spans="2:2">
      <c r="B1664" s="112">
        <v>46588</v>
      </c>
    </row>
    <row r="1665" spans="2:2">
      <c r="B1665" s="112">
        <v>46589</v>
      </c>
    </row>
    <row r="1666" spans="2:2">
      <c r="B1666" s="112">
        <v>46590</v>
      </c>
    </row>
    <row r="1667" spans="2:2">
      <c r="B1667" s="112">
        <v>46591</v>
      </c>
    </row>
    <row r="1668" spans="2:2">
      <c r="B1668" s="112">
        <v>46592</v>
      </c>
    </row>
    <row r="1669" spans="2:2">
      <c r="B1669" s="112">
        <v>46593</v>
      </c>
    </row>
    <row r="1670" spans="2:2">
      <c r="B1670" s="112">
        <v>46594</v>
      </c>
    </row>
    <row r="1671" spans="2:2">
      <c r="B1671" s="112">
        <v>46595</v>
      </c>
    </row>
    <row r="1672" spans="2:2">
      <c r="B1672" s="112">
        <v>46596</v>
      </c>
    </row>
    <row r="1673" spans="2:2">
      <c r="B1673" s="112">
        <v>46597</v>
      </c>
    </row>
    <row r="1674" spans="2:2">
      <c r="B1674" s="112">
        <v>46598</v>
      </c>
    </row>
    <row r="1675" spans="2:2">
      <c r="B1675" s="112">
        <v>46599</v>
      </c>
    </row>
    <row r="1676" spans="2:2">
      <c r="B1676" s="112">
        <v>46600</v>
      </c>
    </row>
    <row r="1677" spans="2:2">
      <c r="B1677" s="112">
        <v>46601</v>
      </c>
    </row>
    <row r="1678" spans="2:2">
      <c r="B1678" s="112">
        <v>46602</v>
      </c>
    </row>
    <row r="1679" spans="2:2">
      <c r="B1679" s="112">
        <v>46603</v>
      </c>
    </row>
    <row r="1680" spans="2:2">
      <c r="B1680" s="112">
        <v>46604</v>
      </c>
    </row>
    <row r="1681" spans="2:2">
      <c r="B1681" s="112">
        <v>46605</v>
      </c>
    </row>
    <row r="1682" spans="2:2">
      <c r="B1682" s="112">
        <v>46606</v>
      </c>
    </row>
    <row r="1683" spans="2:2">
      <c r="B1683" s="112">
        <v>46607</v>
      </c>
    </row>
    <row r="1684" spans="2:2">
      <c r="B1684" s="112">
        <v>46608</v>
      </c>
    </row>
    <row r="1685" spans="2:2">
      <c r="B1685" s="112">
        <v>46609</v>
      </c>
    </row>
    <row r="1686" spans="2:2">
      <c r="B1686" s="112">
        <v>46610</v>
      </c>
    </row>
    <row r="1687" spans="2:2">
      <c r="B1687" s="112">
        <v>46611</v>
      </c>
    </row>
    <row r="1688" spans="2:2">
      <c r="B1688" s="112">
        <v>46612</v>
      </c>
    </row>
    <row r="1689" spans="2:2">
      <c r="B1689" s="112">
        <v>46613</v>
      </c>
    </row>
    <row r="1690" spans="2:2">
      <c r="B1690" s="112">
        <v>46614</v>
      </c>
    </row>
    <row r="1691" spans="2:2">
      <c r="B1691" s="112">
        <v>46615</v>
      </c>
    </row>
    <row r="1692" spans="2:2">
      <c r="B1692" s="112">
        <v>46616</v>
      </c>
    </row>
    <row r="1693" spans="2:2">
      <c r="B1693" s="112">
        <v>46617</v>
      </c>
    </row>
    <row r="1694" spans="2:2">
      <c r="B1694" s="112">
        <v>46618</v>
      </c>
    </row>
    <row r="1695" spans="2:2">
      <c r="B1695" s="112">
        <v>46619</v>
      </c>
    </row>
    <row r="1696" spans="2:2">
      <c r="B1696" s="112">
        <v>46620</v>
      </c>
    </row>
    <row r="1697" spans="2:2">
      <c r="B1697" s="112">
        <v>46621</v>
      </c>
    </row>
    <row r="1698" spans="2:2">
      <c r="B1698" s="112">
        <v>46622</v>
      </c>
    </row>
    <row r="1699" spans="2:2">
      <c r="B1699" s="112">
        <v>46623</v>
      </c>
    </row>
    <row r="1700" spans="2:2">
      <c r="B1700" s="112">
        <v>46624</v>
      </c>
    </row>
    <row r="1701" spans="2:2">
      <c r="B1701" s="112">
        <v>46625</v>
      </c>
    </row>
    <row r="1702" spans="2:2">
      <c r="B1702" s="112">
        <v>46626</v>
      </c>
    </row>
    <row r="1703" spans="2:2">
      <c r="B1703" s="112">
        <v>46627</v>
      </c>
    </row>
    <row r="1704" spans="2:2">
      <c r="B1704" s="112">
        <v>46628</v>
      </c>
    </row>
    <row r="1705" spans="2:2">
      <c r="B1705" s="112">
        <v>46629</v>
      </c>
    </row>
    <row r="1706" spans="2:2">
      <c r="B1706" s="112">
        <v>46630</v>
      </c>
    </row>
    <row r="1707" spans="2:2">
      <c r="B1707" s="112">
        <v>46631</v>
      </c>
    </row>
    <row r="1708" spans="2:2">
      <c r="B1708" s="112">
        <v>46632</v>
      </c>
    </row>
    <row r="1709" spans="2:2">
      <c r="B1709" s="112">
        <v>46633</v>
      </c>
    </row>
    <row r="1710" spans="2:2">
      <c r="B1710" s="112">
        <v>46634</v>
      </c>
    </row>
    <row r="1711" spans="2:2">
      <c r="B1711" s="112">
        <v>46635</v>
      </c>
    </row>
    <row r="1712" spans="2:2">
      <c r="B1712" s="112">
        <v>46636</v>
      </c>
    </row>
    <row r="1713" spans="2:2">
      <c r="B1713" s="112">
        <v>46637</v>
      </c>
    </row>
    <row r="1714" spans="2:2">
      <c r="B1714" s="112">
        <v>46638</v>
      </c>
    </row>
    <row r="1715" spans="2:2">
      <c r="B1715" s="112">
        <v>46639</v>
      </c>
    </row>
    <row r="1716" spans="2:2">
      <c r="B1716" s="112">
        <v>46640</v>
      </c>
    </row>
    <row r="1717" spans="2:2">
      <c r="B1717" s="112">
        <v>46641</v>
      </c>
    </row>
    <row r="1718" spans="2:2">
      <c r="B1718" s="112">
        <v>46642</v>
      </c>
    </row>
    <row r="1719" spans="2:2">
      <c r="B1719" s="112">
        <v>46643</v>
      </c>
    </row>
    <row r="1720" spans="2:2">
      <c r="B1720" s="112">
        <v>46644</v>
      </c>
    </row>
    <row r="1721" spans="2:2">
      <c r="B1721" s="112">
        <v>46645</v>
      </c>
    </row>
    <row r="1722" spans="2:2">
      <c r="B1722" s="112">
        <v>46646</v>
      </c>
    </row>
    <row r="1723" spans="2:2">
      <c r="B1723" s="112">
        <v>46647</v>
      </c>
    </row>
    <row r="1724" spans="2:2">
      <c r="B1724" s="112">
        <v>46648</v>
      </c>
    </row>
    <row r="1725" spans="2:2">
      <c r="B1725" s="112">
        <v>46649</v>
      </c>
    </row>
    <row r="1726" spans="2:2">
      <c r="B1726" s="112">
        <v>46650</v>
      </c>
    </row>
    <row r="1727" spans="2:2">
      <c r="B1727" s="112">
        <v>46651</v>
      </c>
    </row>
    <row r="1728" spans="2:2">
      <c r="B1728" s="112">
        <v>46652</v>
      </c>
    </row>
    <row r="1729" spans="2:2">
      <c r="B1729" s="112">
        <v>46653</v>
      </c>
    </row>
    <row r="1730" spans="2:2">
      <c r="B1730" s="112">
        <v>46654</v>
      </c>
    </row>
    <row r="1731" spans="2:2">
      <c r="B1731" s="112">
        <v>46655</v>
      </c>
    </row>
    <row r="1732" spans="2:2">
      <c r="B1732" s="112">
        <v>46656</v>
      </c>
    </row>
    <row r="1733" spans="2:2">
      <c r="B1733" s="112">
        <v>46657</v>
      </c>
    </row>
    <row r="1734" spans="2:2">
      <c r="B1734" s="112">
        <v>46658</v>
      </c>
    </row>
    <row r="1735" spans="2:2">
      <c r="B1735" s="112">
        <v>46659</v>
      </c>
    </row>
    <row r="1736" spans="2:2">
      <c r="B1736" s="112">
        <v>46660</v>
      </c>
    </row>
    <row r="1737" spans="2:2">
      <c r="B1737" s="112">
        <v>46661</v>
      </c>
    </row>
    <row r="1738" spans="2:2">
      <c r="B1738" s="112">
        <v>46662</v>
      </c>
    </row>
    <row r="1739" spans="2:2">
      <c r="B1739" s="112">
        <v>46663</v>
      </c>
    </row>
    <row r="1740" spans="2:2">
      <c r="B1740" s="112">
        <v>46664</v>
      </c>
    </row>
    <row r="1741" spans="2:2">
      <c r="B1741" s="112">
        <v>46665</v>
      </c>
    </row>
    <row r="1742" spans="2:2">
      <c r="B1742" s="112">
        <v>46666</v>
      </c>
    </row>
    <row r="1743" spans="2:2">
      <c r="B1743" s="112">
        <v>46667</v>
      </c>
    </row>
    <row r="1744" spans="2:2">
      <c r="B1744" s="112">
        <v>46668</v>
      </c>
    </row>
    <row r="1745" spans="2:2">
      <c r="B1745" s="112">
        <v>46669</v>
      </c>
    </row>
    <row r="1746" spans="2:2">
      <c r="B1746" s="112">
        <v>46670</v>
      </c>
    </row>
    <row r="1747" spans="2:2">
      <c r="B1747" s="112">
        <v>46671</v>
      </c>
    </row>
    <row r="1748" spans="2:2">
      <c r="B1748" s="112">
        <v>46672</v>
      </c>
    </row>
    <row r="1749" spans="2:2">
      <c r="B1749" s="112">
        <v>46673</v>
      </c>
    </row>
    <row r="1750" spans="2:2">
      <c r="B1750" s="112">
        <v>46674</v>
      </c>
    </row>
    <row r="1751" spans="2:2">
      <c r="B1751" s="112">
        <v>46675</v>
      </c>
    </row>
    <row r="1752" spans="2:2">
      <c r="B1752" s="112">
        <v>46676</v>
      </c>
    </row>
    <row r="1753" spans="2:2">
      <c r="B1753" s="112">
        <v>46677</v>
      </c>
    </row>
    <row r="1754" spans="2:2">
      <c r="B1754" s="112">
        <v>46678</v>
      </c>
    </row>
    <row r="1755" spans="2:2">
      <c r="B1755" s="112">
        <v>46679</v>
      </c>
    </row>
    <row r="1756" spans="2:2">
      <c r="B1756" s="112">
        <v>46680</v>
      </c>
    </row>
    <row r="1757" spans="2:2">
      <c r="B1757" s="112">
        <v>46681</v>
      </c>
    </row>
    <row r="1758" spans="2:2">
      <c r="B1758" s="112">
        <v>46682</v>
      </c>
    </row>
    <row r="1759" spans="2:2">
      <c r="B1759" s="112">
        <v>46683</v>
      </c>
    </row>
    <row r="1760" spans="2:2">
      <c r="B1760" s="112">
        <v>46684</v>
      </c>
    </row>
    <row r="1761" spans="2:2">
      <c r="B1761" s="112">
        <v>46685</v>
      </c>
    </row>
    <row r="1762" spans="2:2">
      <c r="B1762" s="112">
        <v>46686</v>
      </c>
    </row>
    <row r="1763" spans="2:2">
      <c r="B1763" s="112">
        <v>46687</v>
      </c>
    </row>
    <row r="1764" spans="2:2">
      <c r="B1764" s="112">
        <v>46688</v>
      </c>
    </row>
    <row r="1765" spans="2:2">
      <c r="B1765" s="112">
        <v>46689</v>
      </c>
    </row>
    <row r="1766" spans="2:2">
      <c r="B1766" s="112">
        <v>46690</v>
      </c>
    </row>
    <row r="1767" spans="2:2">
      <c r="B1767" s="112">
        <v>46691</v>
      </c>
    </row>
    <row r="1768" spans="2:2">
      <c r="B1768" s="112">
        <v>46692</v>
      </c>
    </row>
    <row r="1769" spans="2:2">
      <c r="B1769" s="112">
        <v>46693</v>
      </c>
    </row>
    <row r="1770" spans="2:2">
      <c r="B1770" s="112">
        <v>46694</v>
      </c>
    </row>
    <row r="1771" spans="2:2">
      <c r="B1771" s="112">
        <v>46695</v>
      </c>
    </row>
    <row r="1772" spans="2:2">
      <c r="B1772" s="112">
        <v>46696</v>
      </c>
    </row>
    <row r="1773" spans="2:2">
      <c r="B1773" s="112">
        <v>46697</v>
      </c>
    </row>
    <row r="1774" spans="2:2">
      <c r="B1774" s="112">
        <v>46698</v>
      </c>
    </row>
    <row r="1775" spans="2:2">
      <c r="B1775" s="112">
        <v>46699</v>
      </c>
    </row>
    <row r="1776" spans="2:2">
      <c r="B1776" s="112">
        <v>46700</v>
      </c>
    </row>
    <row r="1777" spans="2:2">
      <c r="B1777" s="112">
        <v>46701</v>
      </c>
    </row>
    <row r="1778" spans="2:2">
      <c r="B1778" s="112">
        <v>46702</v>
      </c>
    </row>
    <row r="1779" spans="2:2">
      <c r="B1779" s="112">
        <v>46703</v>
      </c>
    </row>
    <row r="1780" spans="2:2">
      <c r="B1780" s="112">
        <v>46704</v>
      </c>
    </row>
    <row r="1781" spans="2:2">
      <c r="B1781" s="112">
        <v>46705</v>
      </c>
    </row>
    <row r="1782" spans="2:2">
      <c r="B1782" s="112">
        <v>46706</v>
      </c>
    </row>
    <row r="1783" spans="2:2">
      <c r="B1783" s="112">
        <v>46707</v>
      </c>
    </row>
    <row r="1784" spans="2:2">
      <c r="B1784" s="112">
        <v>46708</v>
      </c>
    </row>
    <row r="1785" spans="2:2">
      <c r="B1785" s="112">
        <v>46709</v>
      </c>
    </row>
    <row r="1786" spans="2:2">
      <c r="B1786" s="112">
        <v>46710</v>
      </c>
    </row>
    <row r="1787" spans="2:2">
      <c r="B1787" s="112">
        <v>46711</v>
      </c>
    </row>
    <row r="1788" spans="2:2">
      <c r="B1788" s="112">
        <v>46712</v>
      </c>
    </row>
    <row r="1789" spans="2:2">
      <c r="B1789" s="112">
        <v>46713</v>
      </c>
    </row>
    <row r="1790" spans="2:2">
      <c r="B1790" s="112">
        <v>46714</v>
      </c>
    </row>
    <row r="1791" spans="2:2">
      <c r="B1791" s="112">
        <v>46715</v>
      </c>
    </row>
    <row r="1792" spans="2:2">
      <c r="B1792" s="112">
        <v>46716</v>
      </c>
    </row>
    <row r="1793" spans="2:2">
      <c r="B1793" s="112">
        <v>46717</v>
      </c>
    </row>
    <row r="1794" spans="2:2">
      <c r="B1794" s="112">
        <v>46718</v>
      </c>
    </row>
    <row r="1795" spans="2:2">
      <c r="B1795" s="112">
        <v>46719</v>
      </c>
    </row>
    <row r="1796" spans="2:2">
      <c r="B1796" s="112">
        <v>46720</v>
      </c>
    </row>
    <row r="1797" spans="2:2">
      <c r="B1797" s="112">
        <v>46721</v>
      </c>
    </row>
    <row r="1798" spans="2:2">
      <c r="B1798" s="112">
        <v>46722</v>
      </c>
    </row>
    <row r="1799" spans="2:2">
      <c r="B1799" s="112">
        <v>46723</v>
      </c>
    </row>
    <row r="1800" spans="2:2">
      <c r="B1800" s="112">
        <v>46724</v>
      </c>
    </row>
    <row r="1801" spans="2:2">
      <c r="B1801" s="112">
        <v>46725</v>
      </c>
    </row>
    <row r="1802" spans="2:2">
      <c r="B1802" s="112">
        <v>46726</v>
      </c>
    </row>
    <row r="1803" spans="2:2">
      <c r="B1803" s="112">
        <v>46727</v>
      </c>
    </row>
    <row r="1804" spans="2:2">
      <c r="B1804" s="112">
        <v>46728</v>
      </c>
    </row>
    <row r="1805" spans="2:2">
      <c r="B1805" s="112">
        <v>46729</v>
      </c>
    </row>
    <row r="1806" spans="2:2">
      <c r="B1806" s="112">
        <v>46730</v>
      </c>
    </row>
    <row r="1807" spans="2:2">
      <c r="B1807" s="112">
        <v>46731</v>
      </c>
    </row>
    <row r="1808" spans="2:2">
      <c r="B1808" s="112">
        <v>46732</v>
      </c>
    </row>
    <row r="1809" spans="2:2">
      <c r="B1809" s="112">
        <v>46733</v>
      </c>
    </row>
    <row r="1810" spans="2:2">
      <c r="B1810" s="112">
        <v>46734</v>
      </c>
    </row>
    <row r="1811" spans="2:2">
      <c r="B1811" s="112">
        <v>46735</v>
      </c>
    </row>
    <row r="1812" spans="2:2">
      <c r="B1812" s="112">
        <v>46736</v>
      </c>
    </row>
    <row r="1813" spans="2:2">
      <c r="B1813" s="112">
        <v>46737</v>
      </c>
    </row>
    <row r="1814" spans="2:2">
      <c r="B1814" s="112">
        <v>46738</v>
      </c>
    </row>
    <row r="1815" spans="2:2">
      <c r="B1815" s="112">
        <v>46739</v>
      </c>
    </row>
    <row r="1816" spans="2:2">
      <c r="B1816" s="112">
        <v>46740</v>
      </c>
    </row>
    <row r="1817" spans="2:2">
      <c r="B1817" s="112">
        <v>46741</v>
      </c>
    </row>
    <row r="1818" spans="2:2">
      <c r="B1818" s="112">
        <v>46742</v>
      </c>
    </row>
    <row r="1819" spans="2:2">
      <c r="B1819" s="112">
        <v>46743</v>
      </c>
    </row>
    <row r="1820" spans="2:2">
      <c r="B1820" s="112">
        <v>46744</v>
      </c>
    </row>
    <row r="1821" spans="2:2">
      <c r="B1821" s="112">
        <v>46745</v>
      </c>
    </row>
    <row r="1822" spans="2:2">
      <c r="B1822" s="112">
        <v>46746</v>
      </c>
    </row>
    <row r="1823" spans="2:2">
      <c r="B1823" s="112">
        <v>46747</v>
      </c>
    </row>
    <row r="1824" spans="2:2">
      <c r="B1824" s="112">
        <v>46748</v>
      </c>
    </row>
    <row r="1825" spans="2:2">
      <c r="B1825" s="112">
        <v>46749</v>
      </c>
    </row>
    <row r="1826" spans="2:2">
      <c r="B1826" s="112">
        <v>46750</v>
      </c>
    </row>
    <row r="1827" spans="2:2">
      <c r="B1827" s="112">
        <v>46751</v>
      </c>
    </row>
    <row r="1828" spans="2:2">
      <c r="B1828" s="112">
        <v>46752</v>
      </c>
    </row>
    <row r="1829" spans="2:2">
      <c r="B1829" s="112">
        <v>46753</v>
      </c>
    </row>
    <row r="1830" spans="2:2">
      <c r="B1830" s="112">
        <v>46754</v>
      </c>
    </row>
    <row r="1831" spans="2:2">
      <c r="B1831" s="112">
        <v>46755</v>
      </c>
    </row>
    <row r="1832" spans="2:2">
      <c r="B1832" s="112">
        <v>46756</v>
      </c>
    </row>
    <row r="1833" spans="2:2">
      <c r="B1833" s="112">
        <v>46757</v>
      </c>
    </row>
    <row r="1834" spans="2:2">
      <c r="B1834" s="112">
        <v>46758</v>
      </c>
    </row>
    <row r="1835" spans="2:2">
      <c r="B1835" s="112">
        <v>46759</v>
      </c>
    </row>
    <row r="1836" spans="2:2">
      <c r="B1836" s="112">
        <v>46760</v>
      </c>
    </row>
    <row r="1837" spans="2:2">
      <c r="B1837" s="112">
        <v>46761</v>
      </c>
    </row>
    <row r="1838" spans="2:2">
      <c r="B1838" s="112">
        <v>46762</v>
      </c>
    </row>
    <row r="1839" spans="2:2">
      <c r="B1839" s="112">
        <v>46763</v>
      </c>
    </row>
    <row r="1840" spans="2:2">
      <c r="B1840" s="112">
        <v>46764</v>
      </c>
    </row>
    <row r="1841" spans="2:2">
      <c r="B1841" s="112">
        <v>46765</v>
      </c>
    </row>
    <row r="1842" spans="2:2">
      <c r="B1842" s="112">
        <v>46766</v>
      </c>
    </row>
    <row r="1843" spans="2:2">
      <c r="B1843" s="112">
        <v>46767</v>
      </c>
    </row>
    <row r="1844" spans="2:2">
      <c r="B1844" s="112">
        <v>46768</v>
      </c>
    </row>
    <row r="1845" spans="2:2">
      <c r="B1845" s="112">
        <v>46769</v>
      </c>
    </row>
    <row r="1846" spans="2:2">
      <c r="B1846" s="112">
        <v>46770</v>
      </c>
    </row>
    <row r="1847" spans="2:2">
      <c r="B1847" s="112">
        <v>46771</v>
      </c>
    </row>
    <row r="1848" spans="2:2">
      <c r="B1848" s="112">
        <v>46772</v>
      </c>
    </row>
    <row r="1849" spans="2:2">
      <c r="B1849" s="112">
        <v>46773</v>
      </c>
    </row>
    <row r="1850" spans="2:2">
      <c r="B1850" s="112">
        <v>46774</v>
      </c>
    </row>
    <row r="1851" spans="2:2">
      <c r="B1851" s="112">
        <v>46775</v>
      </c>
    </row>
    <row r="1852" spans="2:2">
      <c r="B1852" s="112">
        <v>46776</v>
      </c>
    </row>
    <row r="1853" spans="2:2">
      <c r="B1853" s="112">
        <v>46777</v>
      </c>
    </row>
    <row r="1854" spans="2:2">
      <c r="B1854" s="112">
        <v>46778</v>
      </c>
    </row>
    <row r="1855" spans="2:2">
      <c r="B1855" s="112">
        <v>46779</v>
      </c>
    </row>
    <row r="1856" spans="2:2">
      <c r="B1856" s="112">
        <v>46780</v>
      </c>
    </row>
    <row r="1857" spans="2:2">
      <c r="B1857" s="112">
        <v>46781</v>
      </c>
    </row>
    <row r="1858" spans="2:2">
      <c r="B1858" s="112">
        <v>46782</v>
      </c>
    </row>
    <row r="1859" spans="2:2">
      <c r="B1859" s="112">
        <v>46783</v>
      </c>
    </row>
    <row r="1860" spans="2:2">
      <c r="B1860" s="112">
        <v>46784</v>
      </c>
    </row>
    <row r="1861" spans="2:2">
      <c r="B1861" s="112">
        <v>46785</v>
      </c>
    </row>
    <row r="1862" spans="2:2">
      <c r="B1862" s="112">
        <v>46786</v>
      </c>
    </row>
    <row r="1863" spans="2:2">
      <c r="B1863" s="112">
        <v>46787</v>
      </c>
    </row>
    <row r="1864" spans="2:2">
      <c r="B1864" s="112">
        <v>46788</v>
      </c>
    </row>
    <row r="1865" spans="2:2">
      <c r="B1865" s="112">
        <v>46789</v>
      </c>
    </row>
    <row r="1866" spans="2:2">
      <c r="B1866" s="112">
        <v>46790</v>
      </c>
    </row>
    <row r="1867" spans="2:2">
      <c r="B1867" s="112">
        <v>46791</v>
      </c>
    </row>
    <row r="1868" spans="2:2">
      <c r="B1868" s="112">
        <v>46792</v>
      </c>
    </row>
    <row r="1869" spans="2:2">
      <c r="B1869" s="112">
        <v>46793</v>
      </c>
    </row>
    <row r="1870" spans="2:2">
      <c r="B1870" s="112">
        <v>46794</v>
      </c>
    </row>
    <row r="1871" spans="2:2">
      <c r="B1871" s="112">
        <v>46795</v>
      </c>
    </row>
    <row r="1872" spans="2:2">
      <c r="B1872" s="112">
        <v>46796</v>
      </c>
    </row>
    <row r="1873" spans="2:2">
      <c r="B1873" s="112">
        <v>46797</v>
      </c>
    </row>
    <row r="1874" spans="2:2">
      <c r="B1874" s="112">
        <v>46798</v>
      </c>
    </row>
    <row r="1875" spans="2:2">
      <c r="B1875" s="112">
        <v>46799</v>
      </c>
    </row>
    <row r="1876" spans="2:2">
      <c r="B1876" s="112">
        <v>46800</v>
      </c>
    </row>
    <row r="1877" spans="2:2">
      <c r="B1877" s="112">
        <v>46801</v>
      </c>
    </row>
    <row r="1878" spans="2:2">
      <c r="B1878" s="112">
        <v>46802</v>
      </c>
    </row>
    <row r="1879" spans="2:2">
      <c r="B1879" s="112">
        <v>46803</v>
      </c>
    </row>
    <row r="1880" spans="2:2">
      <c r="B1880" s="112">
        <v>46804</v>
      </c>
    </row>
    <row r="1881" spans="2:2">
      <c r="B1881" s="112">
        <v>46805</v>
      </c>
    </row>
    <row r="1882" spans="2:2">
      <c r="B1882" s="112">
        <v>46806</v>
      </c>
    </row>
    <row r="1883" spans="2:2">
      <c r="B1883" s="112">
        <v>46807</v>
      </c>
    </row>
    <row r="1884" spans="2:2">
      <c r="B1884" s="112">
        <v>46808</v>
      </c>
    </row>
    <row r="1885" spans="2:2">
      <c r="B1885" s="112">
        <v>46809</v>
      </c>
    </row>
    <row r="1886" spans="2:2">
      <c r="B1886" s="112">
        <v>46810</v>
      </c>
    </row>
    <row r="1887" spans="2:2">
      <c r="B1887" s="112">
        <v>46811</v>
      </c>
    </row>
    <row r="1888" spans="2:2">
      <c r="B1888" s="112">
        <v>46812</v>
      </c>
    </row>
    <row r="1889" spans="2:2">
      <c r="B1889" s="112">
        <v>46813</v>
      </c>
    </row>
    <row r="1890" spans="2:2">
      <c r="B1890" s="112">
        <v>46814</v>
      </c>
    </row>
    <row r="1891" spans="2:2">
      <c r="B1891" s="112">
        <v>46815</v>
      </c>
    </row>
    <row r="1892" spans="2:2">
      <c r="B1892" s="112">
        <v>46816</v>
      </c>
    </row>
    <row r="1893" spans="2:2">
      <c r="B1893" s="112">
        <v>46817</v>
      </c>
    </row>
    <row r="1894" spans="2:2">
      <c r="B1894" s="112">
        <v>46818</v>
      </c>
    </row>
    <row r="1895" spans="2:2">
      <c r="B1895" s="112">
        <v>46819</v>
      </c>
    </row>
    <row r="1896" spans="2:2">
      <c r="B1896" s="112">
        <v>46820</v>
      </c>
    </row>
    <row r="1897" spans="2:2">
      <c r="B1897" s="112">
        <v>46821</v>
      </c>
    </row>
    <row r="1898" spans="2:2">
      <c r="B1898" s="112">
        <v>46822</v>
      </c>
    </row>
    <row r="1899" spans="2:2">
      <c r="B1899" s="112">
        <v>46823</v>
      </c>
    </row>
    <row r="1900" spans="2:2">
      <c r="B1900" s="112">
        <v>46824</v>
      </c>
    </row>
    <row r="1901" spans="2:2">
      <c r="B1901" s="112">
        <v>46825</v>
      </c>
    </row>
    <row r="1902" spans="2:2">
      <c r="B1902" s="112">
        <v>46826</v>
      </c>
    </row>
    <row r="1903" spans="2:2">
      <c r="B1903" s="112">
        <v>46827</v>
      </c>
    </row>
    <row r="1904" spans="2:2">
      <c r="B1904" s="112">
        <v>46828</v>
      </c>
    </row>
    <row r="1905" spans="2:2">
      <c r="B1905" s="112">
        <v>46829</v>
      </c>
    </row>
    <row r="1906" spans="2:2">
      <c r="B1906" s="112">
        <v>46830</v>
      </c>
    </row>
    <row r="1907" spans="2:2">
      <c r="B1907" s="112">
        <v>46831</v>
      </c>
    </row>
    <row r="1908" spans="2:2">
      <c r="B1908" s="112">
        <v>46832</v>
      </c>
    </row>
    <row r="1909" spans="2:2">
      <c r="B1909" s="112">
        <v>46833</v>
      </c>
    </row>
    <row r="1910" spans="2:2">
      <c r="B1910" s="112">
        <v>46834</v>
      </c>
    </row>
    <row r="1911" spans="2:2">
      <c r="B1911" s="112">
        <v>46835</v>
      </c>
    </row>
    <row r="1912" spans="2:2">
      <c r="B1912" s="112">
        <v>46836</v>
      </c>
    </row>
    <row r="1913" spans="2:2">
      <c r="B1913" s="112">
        <v>46837</v>
      </c>
    </row>
    <row r="1914" spans="2:2">
      <c r="B1914" s="112">
        <v>46838</v>
      </c>
    </row>
    <row r="1915" spans="2:2">
      <c r="B1915" s="112">
        <v>46839</v>
      </c>
    </row>
    <row r="1916" spans="2:2">
      <c r="B1916" s="112">
        <v>46840</v>
      </c>
    </row>
    <row r="1917" spans="2:2">
      <c r="B1917" s="112">
        <v>46841</v>
      </c>
    </row>
    <row r="1918" spans="2:2">
      <c r="B1918" s="112">
        <v>46842</v>
      </c>
    </row>
    <row r="1919" spans="2:2">
      <c r="B1919" s="112">
        <v>46843</v>
      </c>
    </row>
    <row r="1920" spans="2:2">
      <c r="B1920" s="112">
        <v>46844</v>
      </c>
    </row>
    <row r="1921" spans="2:2">
      <c r="B1921" s="112">
        <v>46845</v>
      </c>
    </row>
    <row r="1922" spans="2:2">
      <c r="B1922" s="112">
        <v>46846</v>
      </c>
    </row>
    <row r="1923" spans="2:2">
      <c r="B1923" s="112">
        <v>46847</v>
      </c>
    </row>
    <row r="1924" spans="2:2">
      <c r="B1924" s="112">
        <v>46848</v>
      </c>
    </row>
    <row r="1925" spans="2:2">
      <c r="B1925" s="112">
        <v>46849</v>
      </c>
    </row>
    <row r="1926" spans="2:2">
      <c r="B1926" s="112">
        <v>46850</v>
      </c>
    </row>
    <row r="1927" spans="2:2">
      <c r="B1927" s="112">
        <v>46851</v>
      </c>
    </row>
    <row r="1928" spans="2:2">
      <c r="B1928" s="112">
        <v>46852</v>
      </c>
    </row>
    <row r="1929" spans="2:2">
      <c r="B1929" s="112">
        <v>46853</v>
      </c>
    </row>
    <row r="1930" spans="2:2">
      <c r="B1930" s="112">
        <v>46854</v>
      </c>
    </row>
    <row r="1931" spans="2:2">
      <c r="B1931" s="112">
        <v>46855</v>
      </c>
    </row>
    <row r="1932" spans="2:2">
      <c r="B1932" s="112">
        <v>46856</v>
      </c>
    </row>
    <row r="1933" spans="2:2">
      <c r="B1933" s="112">
        <v>46857</v>
      </c>
    </row>
    <row r="1934" spans="2:2">
      <c r="B1934" s="112">
        <v>46858</v>
      </c>
    </row>
    <row r="1935" spans="2:2">
      <c r="B1935" s="112">
        <v>46859</v>
      </c>
    </row>
    <row r="1936" spans="2:2">
      <c r="B1936" s="112">
        <v>46860</v>
      </c>
    </row>
    <row r="1937" spans="2:2">
      <c r="B1937" s="112">
        <v>46861</v>
      </c>
    </row>
    <row r="1938" spans="2:2">
      <c r="B1938" s="112">
        <v>46862</v>
      </c>
    </row>
    <row r="1939" spans="2:2">
      <c r="B1939" s="112">
        <v>46863</v>
      </c>
    </row>
    <row r="1940" spans="2:2">
      <c r="B1940" s="112">
        <v>46864</v>
      </c>
    </row>
    <row r="1941" spans="2:2">
      <c r="B1941" s="112">
        <v>46865</v>
      </c>
    </row>
    <row r="1942" spans="2:2">
      <c r="B1942" s="112">
        <v>46866</v>
      </c>
    </row>
    <row r="1943" spans="2:2">
      <c r="B1943" s="112">
        <v>46867</v>
      </c>
    </row>
    <row r="1944" spans="2:2">
      <c r="B1944" s="112">
        <v>46868</v>
      </c>
    </row>
    <row r="1945" spans="2:2">
      <c r="B1945" s="112">
        <v>46869</v>
      </c>
    </row>
    <row r="1946" spans="2:2">
      <c r="B1946" s="112">
        <v>46870</v>
      </c>
    </row>
    <row r="1947" spans="2:2">
      <c r="B1947" s="112">
        <v>46871</v>
      </c>
    </row>
    <row r="1948" spans="2:2">
      <c r="B1948" s="112">
        <v>46872</v>
      </c>
    </row>
    <row r="1949" spans="2:2">
      <c r="B1949" s="112">
        <v>46873</v>
      </c>
    </row>
    <row r="1950" spans="2:2">
      <c r="B1950" s="112">
        <v>46874</v>
      </c>
    </row>
    <row r="1951" spans="2:2">
      <c r="B1951" s="112">
        <v>46875</v>
      </c>
    </row>
    <row r="1952" spans="2:2">
      <c r="B1952" s="112">
        <v>46876</v>
      </c>
    </row>
    <row r="1953" spans="2:2">
      <c r="B1953" s="112">
        <v>46877</v>
      </c>
    </row>
    <row r="1954" spans="2:2">
      <c r="B1954" s="112">
        <v>46878</v>
      </c>
    </row>
    <row r="1955" spans="2:2">
      <c r="B1955" s="112">
        <v>46879</v>
      </c>
    </row>
    <row r="1956" spans="2:2">
      <c r="B1956" s="112">
        <v>46880</v>
      </c>
    </row>
    <row r="1957" spans="2:2">
      <c r="B1957" s="112">
        <v>46881</v>
      </c>
    </row>
    <row r="1958" spans="2:2">
      <c r="B1958" s="112">
        <v>46882</v>
      </c>
    </row>
    <row r="1959" spans="2:2">
      <c r="B1959" s="112">
        <v>46883</v>
      </c>
    </row>
    <row r="1960" spans="2:2">
      <c r="B1960" s="112">
        <v>46884</v>
      </c>
    </row>
    <row r="1961" spans="2:2">
      <c r="B1961" s="112">
        <v>46885</v>
      </c>
    </row>
    <row r="1962" spans="2:2">
      <c r="B1962" s="112">
        <v>46886</v>
      </c>
    </row>
    <row r="1963" spans="2:2">
      <c r="B1963" s="112">
        <v>46887</v>
      </c>
    </row>
    <row r="1964" spans="2:2">
      <c r="B1964" s="112">
        <v>46888</v>
      </c>
    </row>
    <row r="1965" spans="2:2">
      <c r="B1965" s="112">
        <v>46889</v>
      </c>
    </row>
    <row r="1966" spans="2:2">
      <c r="B1966" s="112">
        <v>46890</v>
      </c>
    </row>
    <row r="1967" spans="2:2">
      <c r="B1967" s="112">
        <v>46891</v>
      </c>
    </row>
    <row r="1968" spans="2:2">
      <c r="B1968" s="112">
        <v>46892</v>
      </c>
    </row>
    <row r="1969" spans="2:2">
      <c r="B1969" s="112">
        <v>46893</v>
      </c>
    </row>
    <row r="1970" spans="2:2">
      <c r="B1970" s="112">
        <v>46894</v>
      </c>
    </row>
    <row r="1971" spans="2:2">
      <c r="B1971" s="112">
        <v>46895</v>
      </c>
    </row>
    <row r="1972" spans="2:2">
      <c r="B1972" s="112">
        <v>46896</v>
      </c>
    </row>
    <row r="1973" spans="2:2">
      <c r="B1973" s="112">
        <v>46897</v>
      </c>
    </row>
    <row r="1974" spans="2:2">
      <c r="B1974" s="112">
        <v>46898</v>
      </c>
    </row>
    <row r="1975" spans="2:2">
      <c r="B1975" s="112">
        <v>46899</v>
      </c>
    </row>
    <row r="1976" spans="2:2">
      <c r="B1976" s="112">
        <v>46900</v>
      </c>
    </row>
    <row r="1977" spans="2:2">
      <c r="B1977" s="112">
        <v>46901</v>
      </c>
    </row>
    <row r="1978" spans="2:2">
      <c r="B1978" s="112">
        <v>46902</v>
      </c>
    </row>
    <row r="1979" spans="2:2">
      <c r="B1979" s="112">
        <v>46903</v>
      </c>
    </row>
    <row r="1980" spans="2:2">
      <c r="B1980" s="112">
        <v>46904</v>
      </c>
    </row>
    <row r="1981" spans="2:2">
      <c r="B1981" s="112">
        <v>46905</v>
      </c>
    </row>
    <row r="1982" spans="2:2">
      <c r="B1982" s="112">
        <v>46906</v>
      </c>
    </row>
    <row r="1983" spans="2:2">
      <c r="B1983" s="112">
        <v>46907</v>
      </c>
    </row>
    <row r="1984" spans="2:2">
      <c r="B1984" s="112">
        <v>46908</v>
      </c>
    </row>
    <row r="1985" spans="2:2">
      <c r="B1985" s="112">
        <v>46909</v>
      </c>
    </row>
    <row r="1986" spans="2:2">
      <c r="B1986" s="112">
        <v>46910</v>
      </c>
    </row>
    <row r="1987" spans="2:2">
      <c r="B1987" s="112">
        <v>46911</v>
      </c>
    </row>
    <row r="1988" spans="2:2">
      <c r="B1988" s="112">
        <v>46912</v>
      </c>
    </row>
    <row r="1989" spans="2:2">
      <c r="B1989" s="112">
        <v>46913</v>
      </c>
    </row>
    <row r="1990" spans="2:2">
      <c r="B1990" s="112">
        <v>46914</v>
      </c>
    </row>
    <row r="1991" spans="2:2">
      <c r="B1991" s="112">
        <v>46915</v>
      </c>
    </row>
    <row r="1992" spans="2:2">
      <c r="B1992" s="112">
        <v>46916</v>
      </c>
    </row>
    <row r="1993" spans="2:2">
      <c r="B1993" s="112">
        <v>46917</v>
      </c>
    </row>
    <row r="1994" spans="2:2">
      <c r="B1994" s="112">
        <v>46918</v>
      </c>
    </row>
    <row r="1995" spans="2:2">
      <c r="B1995" s="112">
        <v>46919</v>
      </c>
    </row>
    <row r="1996" spans="2:2">
      <c r="B1996" s="112">
        <v>46920</v>
      </c>
    </row>
    <row r="1997" spans="2:2">
      <c r="B1997" s="112">
        <v>46921</v>
      </c>
    </row>
    <row r="1998" spans="2:2">
      <c r="B1998" s="112">
        <v>46922</v>
      </c>
    </row>
    <row r="1999" spans="2:2">
      <c r="B1999" s="112">
        <v>46923</v>
      </c>
    </row>
    <row r="2000" spans="2:2">
      <c r="B2000" s="112">
        <v>46924</v>
      </c>
    </row>
    <row r="2001" spans="2:2">
      <c r="B2001" s="112">
        <v>46925</v>
      </c>
    </row>
    <row r="2002" spans="2:2">
      <c r="B2002" s="112">
        <v>46926</v>
      </c>
    </row>
    <row r="2003" spans="2:2">
      <c r="B2003" s="112">
        <v>46927</v>
      </c>
    </row>
    <row r="2004" spans="2:2">
      <c r="B2004" s="112">
        <v>46928</v>
      </c>
    </row>
    <row r="2005" spans="2:2">
      <c r="B2005" s="112">
        <v>46929</v>
      </c>
    </row>
    <row r="2006" spans="2:2">
      <c r="B2006" s="112">
        <v>46930</v>
      </c>
    </row>
    <row r="2007" spans="2:2">
      <c r="B2007" s="112">
        <v>46931</v>
      </c>
    </row>
    <row r="2008" spans="2:2">
      <c r="B2008" s="112">
        <v>46932</v>
      </c>
    </row>
    <row r="2009" spans="2:2">
      <c r="B2009" s="112">
        <v>46933</v>
      </c>
    </row>
    <row r="2010" spans="2:2">
      <c r="B2010" s="112">
        <v>46934</v>
      </c>
    </row>
    <row r="2011" spans="2:2">
      <c r="B2011" s="112">
        <v>46935</v>
      </c>
    </row>
    <row r="2012" spans="2:2">
      <c r="B2012" s="112">
        <v>46936</v>
      </c>
    </row>
    <row r="2013" spans="2:2">
      <c r="B2013" s="112">
        <v>46937</v>
      </c>
    </row>
    <row r="2014" spans="2:2">
      <c r="B2014" s="112">
        <v>46938</v>
      </c>
    </row>
    <row r="2015" spans="2:2">
      <c r="B2015" s="112">
        <v>46939</v>
      </c>
    </row>
    <row r="2016" spans="2:2">
      <c r="B2016" s="112">
        <v>46940</v>
      </c>
    </row>
    <row r="2017" spans="2:2">
      <c r="B2017" s="112">
        <v>46941</v>
      </c>
    </row>
    <row r="2018" spans="2:2">
      <c r="B2018" s="112">
        <v>46942</v>
      </c>
    </row>
    <row r="2019" spans="2:2">
      <c r="B2019" s="112">
        <v>46943</v>
      </c>
    </row>
    <row r="2020" spans="2:2">
      <c r="B2020" s="112">
        <v>46944</v>
      </c>
    </row>
    <row r="2021" spans="2:2">
      <c r="B2021" s="112">
        <v>46945</v>
      </c>
    </row>
    <row r="2022" spans="2:2">
      <c r="B2022" s="112">
        <v>46946</v>
      </c>
    </row>
    <row r="2023" spans="2:2">
      <c r="B2023" s="112">
        <v>46947</v>
      </c>
    </row>
    <row r="2024" spans="2:2">
      <c r="B2024" s="112">
        <v>46948</v>
      </c>
    </row>
    <row r="2025" spans="2:2">
      <c r="B2025" s="112">
        <v>46949</v>
      </c>
    </row>
    <row r="2026" spans="2:2">
      <c r="B2026" s="112">
        <v>46950</v>
      </c>
    </row>
    <row r="2027" spans="2:2">
      <c r="B2027" s="112">
        <v>46951</v>
      </c>
    </row>
    <row r="2028" spans="2:2">
      <c r="B2028" s="112">
        <v>46952</v>
      </c>
    </row>
    <row r="2029" spans="2:2">
      <c r="B2029" s="112">
        <v>46953</v>
      </c>
    </row>
    <row r="2030" spans="2:2">
      <c r="B2030" s="112">
        <v>46954</v>
      </c>
    </row>
    <row r="2031" spans="2:2">
      <c r="B2031" s="112">
        <v>46955</v>
      </c>
    </row>
    <row r="2032" spans="2:2">
      <c r="B2032" s="112">
        <v>46956</v>
      </c>
    </row>
    <row r="2033" spans="2:2">
      <c r="B2033" s="112">
        <v>46957</v>
      </c>
    </row>
    <row r="2034" spans="2:2">
      <c r="B2034" s="112">
        <v>46958</v>
      </c>
    </row>
    <row r="2035" spans="2:2">
      <c r="B2035" s="112">
        <v>46959</v>
      </c>
    </row>
    <row r="2036" spans="2:2">
      <c r="B2036" s="112">
        <v>46960</v>
      </c>
    </row>
    <row r="2037" spans="2:2">
      <c r="B2037" s="112">
        <v>46961</v>
      </c>
    </row>
    <row r="2038" spans="2:2">
      <c r="B2038" s="112">
        <v>46962</v>
      </c>
    </row>
    <row r="2039" spans="2:2">
      <c r="B2039" s="112">
        <v>46963</v>
      </c>
    </row>
    <row r="2040" spans="2:2">
      <c r="B2040" s="112">
        <v>46964</v>
      </c>
    </row>
    <row r="2041" spans="2:2">
      <c r="B2041" s="112">
        <v>46965</v>
      </c>
    </row>
    <row r="2042" spans="2:2">
      <c r="B2042" s="112">
        <v>46966</v>
      </c>
    </row>
    <row r="2043" spans="2:2">
      <c r="B2043" s="112">
        <v>46967</v>
      </c>
    </row>
    <row r="2044" spans="2:2">
      <c r="B2044" s="112">
        <v>46968</v>
      </c>
    </row>
    <row r="2045" spans="2:2">
      <c r="B2045" s="112">
        <v>46969</v>
      </c>
    </row>
    <row r="2046" spans="2:2">
      <c r="B2046" s="112">
        <v>46970</v>
      </c>
    </row>
    <row r="2047" spans="2:2">
      <c r="B2047" s="112">
        <v>46971</v>
      </c>
    </row>
    <row r="2048" spans="2:2">
      <c r="B2048" s="112">
        <v>46972</v>
      </c>
    </row>
    <row r="2049" spans="2:2">
      <c r="B2049" s="112">
        <v>46973</v>
      </c>
    </row>
    <row r="2050" spans="2:2">
      <c r="B2050" s="112">
        <v>46974</v>
      </c>
    </row>
    <row r="2051" spans="2:2">
      <c r="B2051" s="112">
        <v>46975</v>
      </c>
    </row>
    <row r="2052" spans="2:2">
      <c r="B2052" s="112">
        <v>46976</v>
      </c>
    </row>
    <row r="2053" spans="2:2">
      <c r="B2053" s="112">
        <v>46977</v>
      </c>
    </row>
    <row r="2054" spans="2:2">
      <c r="B2054" s="112">
        <v>46978</v>
      </c>
    </row>
    <row r="2055" spans="2:2">
      <c r="B2055" s="112">
        <v>46979</v>
      </c>
    </row>
    <row r="2056" spans="2:2">
      <c r="B2056" s="112">
        <v>46980</v>
      </c>
    </row>
    <row r="2057" spans="2:2">
      <c r="B2057" s="112">
        <v>46981</v>
      </c>
    </row>
    <row r="2058" spans="2:2">
      <c r="B2058" s="112">
        <v>46982</v>
      </c>
    </row>
    <row r="2059" spans="2:2">
      <c r="B2059" s="112">
        <v>46983</v>
      </c>
    </row>
    <row r="2060" spans="2:2">
      <c r="B2060" s="112">
        <v>46984</v>
      </c>
    </row>
    <row r="2061" spans="2:2">
      <c r="B2061" s="112">
        <v>46985</v>
      </c>
    </row>
    <row r="2062" spans="2:2">
      <c r="B2062" s="112">
        <v>46986</v>
      </c>
    </row>
    <row r="2063" spans="2:2">
      <c r="B2063" s="112">
        <v>46987</v>
      </c>
    </row>
    <row r="2064" spans="2:2">
      <c r="B2064" s="112">
        <v>46988</v>
      </c>
    </row>
    <row r="2065" spans="2:2">
      <c r="B2065" s="112">
        <v>46989</v>
      </c>
    </row>
    <row r="2066" spans="2:2">
      <c r="B2066" s="112">
        <v>46990</v>
      </c>
    </row>
    <row r="2067" spans="2:2">
      <c r="B2067" s="112">
        <v>46991</v>
      </c>
    </row>
    <row r="2068" spans="2:2">
      <c r="B2068" s="112">
        <v>46992</v>
      </c>
    </row>
    <row r="2069" spans="2:2">
      <c r="B2069" s="112">
        <v>46993</v>
      </c>
    </row>
    <row r="2070" spans="2:2">
      <c r="B2070" s="112">
        <v>46994</v>
      </c>
    </row>
    <row r="2071" spans="2:2">
      <c r="B2071" s="112">
        <v>46995</v>
      </c>
    </row>
    <row r="2072" spans="2:2">
      <c r="B2072" s="112">
        <v>46996</v>
      </c>
    </row>
    <row r="2073" spans="2:2">
      <c r="B2073" s="112">
        <v>46997</v>
      </c>
    </row>
    <row r="2074" spans="2:2">
      <c r="B2074" s="112">
        <v>46998</v>
      </c>
    </row>
    <row r="2075" spans="2:2">
      <c r="B2075" s="112">
        <v>46999</v>
      </c>
    </row>
    <row r="2076" spans="2:2">
      <c r="B2076" s="112">
        <v>47000</v>
      </c>
    </row>
    <row r="2077" spans="2:2">
      <c r="B2077" s="112">
        <v>47001</v>
      </c>
    </row>
    <row r="2078" spans="2:2">
      <c r="B2078" s="112">
        <v>47002</v>
      </c>
    </row>
    <row r="2079" spans="2:2">
      <c r="B2079" s="112">
        <v>47003</v>
      </c>
    </row>
    <row r="2080" spans="2:2">
      <c r="B2080" s="112">
        <v>47004</v>
      </c>
    </row>
    <row r="2081" spans="2:2">
      <c r="B2081" s="112">
        <v>47005</v>
      </c>
    </row>
    <row r="2082" spans="2:2">
      <c r="B2082" s="112">
        <v>47006</v>
      </c>
    </row>
    <row r="2083" spans="2:2">
      <c r="B2083" s="112">
        <v>47007</v>
      </c>
    </row>
    <row r="2084" spans="2:2">
      <c r="B2084" s="112">
        <v>47008</v>
      </c>
    </row>
    <row r="2085" spans="2:2">
      <c r="B2085" s="112">
        <v>47009</v>
      </c>
    </row>
    <row r="2086" spans="2:2">
      <c r="B2086" s="112">
        <v>47010</v>
      </c>
    </row>
    <row r="2087" spans="2:2">
      <c r="B2087" s="112">
        <v>47011</v>
      </c>
    </row>
    <row r="2088" spans="2:2">
      <c r="B2088" s="112">
        <v>47012</v>
      </c>
    </row>
    <row r="2089" spans="2:2">
      <c r="B2089" s="112">
        <v>47013</v>
      </c>
    </row>
    <row r="2090" spans="2:2">
      <c r="B2090" s="112">
        <v>47014</v>
      </c>
    </row>
    <row r="2091" spans="2:2">
      <c r="B2091" s="112">
        <v>47015</v>
      </c>
    </row>
    <row r="2092" spans="2:2">
      <c r="B2092" s="112">
        <v>47016</v>
      </c>
    </row>
    <row r="2093" spans="2:2">
      <c r="B2093" s="112">
        <v>47017</v>
      </c>
    </row>
    <row r="2094" spans="2:2">
      <c r="B2094" s="112">
        <v>47018</v>
      </c>
    </row>
    <row r="2095" spans="2:2">
      <c r="B2095" s="112">
        <v>47019</v>
      </c>
    </row>
    <row r="2096" spans="2:2">
      <c r="B2096" s="112">
        <v>47020</v>
      </c>
    </row>
    <row r="2097" spans="2:2">
      <c r="B2097" s="112">
        <v>47021</v>
      </c>
    </row>
    <row r="2098" spans="2:2">
      <c r="B2098" s="112">
        <v>47022</v>
      </c>
    </row>
    <row r="2099" spans="2:2">
      <c r="B2099" s="112">
        <v>47023</v>
      </c>
    </row>
    <row r="2100" spans="2:2">
      <c r="B2100" s="112">
        <v>47024</v>
      </c>
    </row>
    <row r="2101" spans="2:2">
      <c r="B2101" s="112">
        <v>47025</v>
      </c>
    </row>
    <row r="2102" spans="2:2">
      <c r="B2102" s="112">
        <v>47026</v>
      </c>
    </row>
    <row r="2103" spans="2:2">
      <c r="B2103" s="112">
        <v>47027</v>
      </c>
    </row>
    <row r="2104" spans="2:2">
      <c r="B2104" s="112">
        <v>47028</v>
      </c>
    </row>
    <row r="2105" spans="2:2">
      <c r="B2105" s="112">
        <v>47029</v>
      </c>
    </row>
    <row r="2106" spans="2:2">
      <c r="B2106" s="112">
        <v>47030</v>
      </c>
    </row>
    <row r="2107" spans="2:2">
      <c r="B2107" s="112">
        <v>47031</v>
      </c>
    </row>
    <row r="2108" spans="2:2">
      <c r="B2108" s="112">
        <v>47032</v>
      </c>
    </row>
    <row r="2109" spans="2:2">
      <c r="B2109" s="112">
        <v>47033</v>
      </c>
    </row>
    <row r="2110" spans="2:2">
      <c r="B2110" s="112">
        <v>47034</v>
      </c>
    </row>
    <row r="2111" spans="2:2">
      <c r="B2111" s="112">
        <v>47035</v>
      </c>
    </row>
    <row r="2112" spans="2:2">
      <c r="B2112" s="112">
        <v>47036</v>
      </c>
    </row>
    <row r="2113" spans="2:2">
      <c r="B2113" s="112">
        <v>47037</v>
      </c>
    </row>
    <row r="2114" spans="2:2">
      <c r="B2114" s="112">
        <v>47038</v>
      </c>
    </row>
    <row r="2115" spans="2:2">
      <c r="B2115" s="112">
        <v>47039</v>
      </c>
    </row>
    <row r="2116" spans="2:2">
      <c r="B2116" s="112">
        <v>47040</v>
      </c>
    </row>
    <row r="2117" spans="2:2">
      <c r="B2117" s="112">
        <v>47041</v>
      </c>
    </row>
    <row r="2118" spans="2:2">
      <c r="B2118" s="112">
        <v>47042</v>
      </c>
    </row>
    <row r="2119" spans="2:2">
      <c r="B2119" s="112">
        <v>47043</v>
      </c>
    </row>
    <row r="2120" spans="2:2">
      <c r="B2120" s="112">
        <v>47044</v>
      </c>
    </row>
    <row r="2121" spans="2:2">
      <c r="B2121" s="112">
        <v>47045</v>
      </c>
    </row>
    <row r="2122" spans="2:2">
      <c r="B2122" s="112">
        <v>47046</v>
      </c>
    </row>
    <row r="2123" spans="2:2">
      <c r="B2123" s="112">
        <v>47047</v>
      </c>
    </row>
    <row r="2124" spans="2:2">
      <c r="B2124" s="112">
        <v>47048</v>
      </c>
    </row>
    <row r="2125" spans="2:2">
      <c r="B2125" s="112">
        <v>47049</v>
      </c>
    </row>
    <row r="2126" spans="2:2">
      <c r="B2126" s="112">
        <v>47050</v>
      </c>
    </row>
    <row r="2127" spans="2:2">
      <c r="B2127" s="112">
        <v>47051</v>
      </c>
    </row>
    <row r="2128" spans="2:2">
      <c r="B2128" s="112">
        <v>47052</v>
      </c>
    </row>
    <row r="2129" spans="2:2">
      <c r="B2129" s="112">
        <v>47053</v>
      </c>
    </row>
    <row r="2130" spans="2:2">
      <c r="B2130" s="112">
        <v>47054</v>
      </c>
    </row>
    <row r="2131" spans="2:2">
      <c r="B2131" s="112">
        <v>47055</v>
      </c>
    </row>
    <row r="2132" spans="2:2">
      <c r="B2132" s="112">
        <v>47056</v>
      </c>
    </row>
    <row r="2133" spans="2:2">
      <c r="B2133" s="112">
        <v>47057</v>
      </c>
    </row>
    <row r="2134" spans="2:2">
      <c r="B2134" s="112">
        <v>47058</v>
      </c>
    </row>
    <row r="2135" spans="2:2">
      <c r="B2135" s="112">
        <v>47059</v>
      </c>
    </row>
    <row r="2136" spans="2:2">
      <c r="B2136" s="112">
        <v>47060</v>
      </c>
    </row>
    <row r="2137" spans="2:2">
      <c r="B2137" s="112">
        <v>47061</v>
      </c>
    </row>
    <row r="2138" spans="2:2">
      <c r="B2138" s="112">
        <v>47062</v>
      </c>
    </row>
    <row r="2139" spans="2:2">
      <c r="B2139" s="112">
        <v>47063</v>
      </c>
    </row>
    <row r="2140" spans="2:2">
      <c r="B2140" s="112">
        <v>47064</v>
      </c>
    </row>
    <row r="2141" spans="2:2">
      <c r="B2141" s="112">
        <v>47065</v>
      </c>
    </row>
    <row r="2142" spans="2:2">
      <c r="B2142" s="112">
        <v>47066</v>
      </c>
    </row>
    <row r="2143" spans="2:2">
      <c r="B2143" s="112">
        <v>47067</v>
      </c>
    </row>
    <row r="2144" spans="2:2">
      <c r="B2144" s="112">
        <v>47068</v>
      </c>
    </row>
    <row r="2145" spans="2:2">
      <c r="B2145" s="112">
        <v>47069</v>
      </c>
    </row>
    <row r="2146" spans="2:2">
      <c r="B2146" s="112">
        <v>47070</v>
      </c>
    </row>
    <row r="2147" spans="2:2">
      <c r="B2147" s="112">
        <v>47071</v>
      </c>
    </row>
    <row r="2148" spans="2:2">
      <c r="B2148" s="112">
        <v>47072</v>
      </c>
    </row>
    <row r="2149" spans="2:2">
      <c r="B2149" s="112">
        <v>47073</v>
      </c>
    </row>
    <row r="2150" spans="2:2">
      <c r="B2150" s="112">
        <v>47074</v>
      </c>
    </row>
    <row r="2151" spans="2:2">
      <c r="B2151" s="112">
        <v>47075</v>
      </c>
    </row>
    <row r="2152" spans="2:2">
      <c r="B2152" s="112">
        <v>47076</v>
      </c>
    </row>
    <row r="2153" spans="2:2">
      <c r="B2153" s="112">
        <v>47077</v>
      </c>
    </row>
    <row r="2154" spans="2:2">
      <c r="B2154" s="112">
        <v>47078</v>
      </c>
    </row>
    <row r="2155" spans="2:2">
      <c r="B2155" s="112">
        <v>47079</v>
      </c>
    </row>
    <row r="2156" spans="2:2">
      <c r="B2156" s="112">
        <v>47080</v>
      </c>
    </row>
    <row r="2157" spans="2:2">
      <c r="B2157" s="112">
        <v>47081</v>
      </c>
    </row>
    <row r="2158" spans="2:2">
      <c r="B2158" s="112">
        <v>47082</v>
      </c>
    </row>
    <row r="2159" spans="2:2">
      <c r="B2159" s="112">
        <v>47083</v>
      </c>
    </row>
    <row r="2160" spans="2:2">
      <c r="B2160" s="112">
        <v>47084</v>
      </c>
    </row>
    <row r="2161" spans="2:2">
      <c r="B2161" s="112">
        <v>47085</v>
      </c>
    </row>
    <row r="2162" spans="2:2">
      <c r="B2162" s="112">
        <v>47086</v>
      </c>
    </row>
    <row r="2163" spans="2:2">
      <c r="B2163" s="112">
        <v>47087</v>
      </c>
    </row>
    <row r="2164" spans="2:2">
      <c r="B2164" s="112">
        <v>47088</v>
      </c>
    </row>
    <row r="2165" spans="2:2">
      <c r="B2165" s="112">
        <v>47089</v>
      </c>
    </row>
    <row r="2166" spans="2:2">
      <c r="B2166" s="112">
        <v>47090</v>
      </c>
    </row>
    <row r="2167" spans="2:2">
      <c r="B2167" s="112">
        <v>47091</v>
      </c>
    </row>
    <row r="2168" spans="2:2">
      <c r="B2168" s="112">
        <v>47092</v>
      </c>
    </row>
    <row r="2169" spans="2:2">
      <c r="B2169" s="112">
        <v>47093</v>
      </c>
    </row>
    <row r="2170" spans="2:2">
      <c r="B2170" s="112">
        <v>47094</v>
      </c>
    </row>
    <row r="2171" spans="2:2">
      <c r="B2171" s="112">
        <v>47095</v>
      </c>
    </row>
    <row r="2172" spans="2:2">
      <c r="B2172" s="112">
        <v>47096</v>
      </c>
    </row>
    <row r="2173" spans="2:2">
      <c r="B2173" s="112">
        <v>47097</v>
      </c>
    </row>
    <row r="2174" spans="2:2">
      <c r="B2174" s="112">
        <v>47098</v>
      </c>
    </row>
    <row r="2175" spans="2:2">
      <c r="B2175" s="112">
        <v>47099</v>
      </c>
    </row>
    <row r="2176" spans="2:2">
      <c r="B2176" s="112">
        <v>47100</v>
      </c>
    </row>
    <row r="2177" spans="2:2">
      <c r="B2177" s="112">
        <v>47101</v>
      </c>
    </row>
    <row r="2178" spans="2:2">
      <c r="B2178" s="112">
        <v>47102</v>
      </c>
    </row>
    <row r="2179" spans="2:2">
      <c r="B2179" s="112">
        <v>47103</v>
      </c>
    </row>
    <row r="2180" spans="2:2">
      <c r="B2180" s="112">
        <v>47104</v>
      </c>
    </row>
    <row r="2181" spans="2:2">
      <c r="B2181" s="112">
        <v>47105</v>
      </c>
    </row>
    <row r="2182" spans="2:2">
      <c r="B2182" s="112">
        <v>47106</v>
      </c>
    </row>
    <row r="2183" spans="2:2">
      <c r="B2183" s="112">
        <v>47107</v>
      </c>
    </row>
    <row r="2184" spans="2:2">
      <c r="B2184" s="112">
        <v>47108</v>
      </c>
    </row>
    <row r="2185" spans="2:2">
      <c r="B2185" s="112">
        <v>47109</v>
      </c>
    </row>
    <row r="2186" spans="2:2">
      <c r="B2186" s="112">
        <v>47110</v>
      </c>
    </row>
    <row r="2187" spans="2:2">
      <c r="B2187" s="112">
        <v>47111</v>
      </c>
    </row>
    <row r="2188" spans="2:2">
      <c r="B2188" s="112">
        <v>47112</v>
      </c>
    </row>
    <row r="2189" spans="2:2">
      <c r="B2189" s="112">
        <v>47113</v>
      </c>
    </row>
    <row r="2190" spans="2:2">
      <c r="B2190" s="112">
        <v>47114</v>
      </c>
    </row>
    <row r="2191" spans="2:2">
      <c r="B2191" s="112">
        <v>47115</v>
      </c>
    </row>
    <row r="2192" spans="2:2">
      <c r="B2192" s="112">
        <v>47116</v>
      </c>
    </row>
    <row r="2193" spans="2:2">
      <c r="B2193" s="112">
        <v>47117</v>
      </c>
    </row>
    <row r="2194" spans="2:2">
      <c r="B2194" s="112">
        <v>47118</v>
      </c>
    </row>
    <row r="2195" spans="2:2">
      <c r="B2195" s="112">
        <v>47119</v>
      </c>
    </row>
    <row r="2196" spans="2:2">
      <c r="B2196" s="112">
        <v>47120</v>
      </c>
    </row>
    <row r="2197" spans="2:2">
      <c r="B2197" s="112">
        <v>47121</v>
      </c>
    </row>
    <row r="2198" spans="2:2">
      <c r="B2198" s="112">
        <v>47122</v>
      </c>
    </row>
    <row r="2199" spans="2:2">
      <c r="B2199" s="112">
        <v>47123</v>
      </c>
    </row>
    <row r="2200" spans="2:2">
      <c r="B2200" s="112">
        <v>47124</v>
      </c>
    </row>
    <row r="2201" spans="2:2">
      <c r="B2201" s="112">
        <v>47125</v>
      </c>
    </row>
    <row r="2202" spans="2:2">
      <c r="B2202" s="112">
        <v>47126</v>
      </c>
    </row>
    <row r="2203" spans="2:2">
      <c r="B2203" s="112">
        <v>47127</v>
      </c>
    </row>
    <row r="2204" spans="2:2">
      <c r="B2204" s="112">
        <v>47128</v>
      </c>
    </row>
    <row r="2205" spans="2:2">
      <c r="B2205" s="112">
        <v>47129</v>
      </c>
    </row>
    <row r="2206" spans="2:2">
      <c r="B2206" s="112">
        <v>47130</v>
      </c>
    </row>
    <row r="2207" spans="2:2">
      <c r="B2207" s="112">
        <v>47131</v>
      </c>
    </row>
    <row r="2208" spans="2:2">
      <c r="B2208" s="112">
        <v>47132</v>
      </c>
    </row>
    <row r="2209" spans="2:2">
      <c r="B2209" s="112">
        <v>47133</v>
      </c>
    </row>
    <row r="2210" spans="2:2">
      <c r="B2210" s="112">
        <v>47134</v>
      </c>
    </row>
    <row r="2211" spans="2:2">
      <c r="B2211" s="112">
        <v>47135</v>
      </c>
    </row>
    <row r="2212" spans="2:2">
      <c r="B2212" s="112">
        <v>47136</v>
      </c>
    </row>
    <row r="2213" spans="2:2">
      <c r="B2213" s="112">
        <v>47137</v>
      </c>
    </row>
    <row r="2214" spans="2:2">
      <c r="B2214" s="112">
        <v>47138</v>
      </c>
    </row>
    <row r="2215" spans="2:2">
      <c r="B2215" s="112">
        <v>47139</v>
      </c>
    </row>
    <row r="2216" spans="2:2">
      <c r="B2216" s="112">
        <v>47140</v>
      </c>
    </row>
    <row r="2217" spans="2:2">
      <c r="B2217" s="112">
        <v>47141</v>
      </c>
    </row>
    <row r="2218" spans="2:2">
      <c r="B2218" s="112">
        <v>47142</v>
      </c>
    </row>
    <row r="2219" spans="2:2">
      <c r="B2219" s="112">
        <v>47143</v>
      </c>
    </row>
    <row r="2220" spans="2:2">
      <c r="B2220" s="112">
        <v>47144</v>
      </c>
    </row>
    <row r="2221" spans="2:2">
      <c r="B2221" s="112">
        <v>47145</v>
      </c>
    </row>
    <row r="2222" spans="2:2">
      <c r="B2222" s="112">
        <v>47146</v>
      </c>
    </row>
    <row r="2223" spans="2:2">
      <c r="B2223" s="112">
        <v>47147</v>
      </c>
    </row>
    <row r="2224" spans="2:2">
      <c r="B2224" s="112">
        <v>47148</v>
      </c>
    </row>
    <row r="2225" spans="2:2">
      <c r="B2225" s="112">
        <v>47149</v>
      </c>
    </row>
    <row r="2226" spans="2:2">
      <c r="B2226" s="112">
        <v>47150</v>
      </c>
    </row>
    <row r="2227" spans="2:2">
      <c r="B2227" s="112">
        <v>47151</v>
      </c>
    </row>
    <row r="2228" spans="2:2">
      <c r="B2228" s="112">
        <v>47152</v>
      </c>
    </row>
    <row r="2229" spans="2:2">
      <c r="B2229" s="112">
        <v>47153</v>
      </c>
    </row>
    <row r="2230" spans="2:2">
      <c r="B2230" s="112">
        <v>47154</v>
      </c>
    </row>
    <row r="2231" spans="2:2">
      <c r="B2231" s="112">
        <v>47155</v>
      </c>
    </row>
    <row r="2232" spans="2:2">
      <c r="B2232" s="112">
        <v>47156</v>
      </c>
    </row>
    <row r="2233" spans="2:2">
      <c r="B2233" s="112">
        <v>47157</v>
      </c>
    </row>
    <row r="2234" spans="2:2">
      <c r="B2234" s="112">
        <v>47158</v>
      </c>
    </row>
    <row r="2235" spans="2:2">
      <c r="B2235" s="112">
        <v>47159</v>
      </c>
    </row>
    <row r="2236" spans="2:2">
      <c r="B2236" s="112">
        <v>47160</v>
      </c>
    </row>
    <row r="2237" spans="2:2">
      <c r="B2237" s="112">
        <v>47161</v>
      </c>
    </row>
    <row r="2238" spans="2:2">
      <c r="B2238" s="112">
        <v>47162</v>
      </c>
    </row>
    <row r="2239" spans="2:2">
      <c r="B2239" s="112">
        <v>47163</v>
      </c>
    </row>
    <row r="2240" spans="2:2">
      <c r="B2240" s="112">
        <v>47164</v>
      </c>
    </row>
    <row r="2241" spans="2:2">
      <c r="B2241" s="112">
        <v>47165</v>
      </c>
    </row>
    <row r="2242" spans="2:2">
      <c r="B2242" s="112">
        <v>47166</v>
      </c>
    </row>
    <row r="2243" spans="2:2">
      <c r="B2243" s="112">
        <v>47167</v>
      </c>
    </row>
    <row r="2244" spans="2:2">
      <c r="B2244" s="112">
        <v>47168</v>
      </c>
    </row>
    <row r="2245" spans="2:2">
      <c r="B2245" s="112">
        <v>47169</v>
      </c>
    </row>
    <row r="2246" spans="2:2">
      <c r="B2246" s="112">
        <v>47170</v>
      </c>
    </row>
    <row r="2247" spans="2:2">
      <c r="B2247" s="112">
        <v>47171</v>
      </c>
    </row>
    <row r="2248" spans="2:2">
      <c r="B2248" s="112">
        <v>47172</v>
      </c>
    </row>
    <row r="2249" spans="2:2">
      <c r="B2249" s="112">
        <v>47173</v>
      </c>
    </row>
    <row r="2250" spans="2:2">
      <c r="B2250" s="112">
        <v>47174</v>
      </c>
    </row>
    <row r="2251" spans="2:2">
      <c r="B2251" s="112">
        <v>47175</v>
      </c>
    </row>
    <row r="2252" spans="2:2">
      <c r="B2252" s="112">
        <v>47176</v>
      </c>
    </row>
    <row r="2253" spans="2:2">
      <c r="B2253" s="112">
        <v>47177</v>
      </c>
    </row>
    <row r="2254" spans="2:2">
      <c r="B2254" s="112">
        <v>47178</v>
      </c>
    </row>
    <row r="2255" spans="2:2">
      <c r="B2255" s="112">
        <v>47179</v>
      </c>
    </row>
    <row r="2256" spans="2:2">
      <c r="B2256" s="112">
        <v>47180</v>
      </c>
    </row>
    <row r="2257" spans="2:2">
      <c r="B2257" s="112">
        <v>47181</v>
      </c>
    </row>
    <row r="2258" spans="2:2">
      <c r="B2258" s="112">
        <v>47182</v>
      </c>
    </row>
    <row r="2259" spans="2:2">
      <c r="B2259" s="112">
        <v>47183</v>
      </c>
    </row>
    <row r="2260" spans="2:2">
      <c r="B2260" s="112">
        <v>47184</v>
      </c>
    </row>
    <row r="2261" spans="2:2">
      <c r="B2261" s="112">
        <v>47185</v>
      </c>
    </row>
    <row r="2262" spans="2:2">
      <c r="B2262" s="112">
        <v>47186</v>
      </c>
    </row>
    <row r="2263" spans="2:2">
      <c r="B2263" s="112">
        <v>47187</v>
      </c>
    </row>
    <row r="2264" spans="2:2">
      <c r="B2264" s="112">
        <v>47188</v>
      </c>
    </row>
    <row r="2265" spans="2:2">
      <c r="B2265" s="112">
        <v>47189</v>
      </c>
    </row>
    <row r="2266" spans="2:2">
      <c r="B2266" s="112">
        <v>47190</v>
      </c>
    </row>
    <row r="2267" spans="2:2">
      <c r="B2267" s="112">
        <v>47191</v>
      </c>
    </row>
    <row r="2268" spans="2:2">
      <c r="B2268" s="112">
        <v>47192</v>
      </c>
    </row>
    <row r="2269" spans="2:2">
      <c r="B2269" s="112">
        <v>47193</v>
      </c>
    </row>
    <row r="2270" spans="2:2">
      <c r="B2270" s="112">
        <v>47194</v>
      </c>
    </row>
    <row r="2271" spans="2:2">
      <c r="B2271" s="112">
        <v>47195</v>
      </c>
    </row>
    <row r="2272" spans="2:2">
      <c r="B2272" s="112">
        <v>47196</v>
      </c>
    </row>
    <row r="2273" spans="2:2">
      <c r="B2273" s="112">
        <v>47197</v>
      </c>
    </row>
    <row r="2274" spans="2:2">
      <c r="B2274" s="112">
        <v>47198</v>
      </c>
    </row>
    <row r="2275" spans="2:2">
      <c r="B2275" s="112">
        <v>47199</v>
      </c>
    </row>
    <row r="2276" spans="2:2">
      <c r="B2276" s="112">
        <v>47200</v>
      </c>
    </row>
    <row r="2277" spans="2:2">
      <c r="B2277" s="112">
        <v>47201</v>
      </c>
    </row>
    <row r="2278" spans="2:2">
      <c r="B2278" s="112">
        <v>47202</v>
      </c>
    </row>
    <row r="2279" spans="2:2">
      <c r="B2279" s="112">
        <v>47203</v>
      </c>
    </row>
    <row r="2280" spans="2:2">
      <c r="B2280" s="112">
        <v>47204</v>
      </c>
    </row>
    <row r="2281" spans="2:2">
      <c r="B2281" s="112">
        <v>47205</v>
      </c>
    </row>
    <row r="2282" spans="2:2">
      <c r="B2282" s="112">
        <v>47206</v>
      </c>
    </row>
    <row r="2283" spans="2:2">
      <c r="B2283" s="112">
        <v>47207</v>
      </c>
    </row>
    <row r="2284" spans="2:2">
      <c r="B2284" s="112">
        <v>47208</v>
      </c>
    </row>
    <row r="2285" spans="2:2">
      <c r="B2285" s="112">
        <v>47209</v>
      </c>
    </row>
    <row r="2286" spans="2:2">
      <c r="B2286" s="112">
        <v>47210</v>
      </c>
    </row>
    <row r="2287" spans="2:2">
      <c r="B2287" s="112">
        <v>47211</v>
      </c>
    </row>
    <row r="2288" spans="2:2">
      <c r="B2288" s="112">
        <v>47212</v>
      </c>
    </row>
    <row r="2289" spans="2:2">
      <c r="B2289" s="112">
        <v>47213</v>
      </c>
    </row>
    <row r="2290" spans="2:2">
      <c r="B2290" s="112">
        <v>47214</v>
      </c>
    </row>
    <row r="2291" spans="2:2">
      <c r="B2291" s="112">
        <v>47215</v>
      </c>
    </row>
    <row r="2292" spans="2:2">
      <c r="B2292" s="112">
        <v>47216</v>
      </c>
    </row>
    <row r="2293" spans="2:2">
      <c r="B2293" s="112">
        <v>47217</v>
      </c>
    </row>
    <row r="2294" spans="2:2">
      <c r="B2294" s="112">
        <v>47218</v>
      </c>
    </row>
    <row r="2295" spans="2:2">
      <c r="B2295" s="112">
        <v>47219</v>
      </c>
    </row>
    <row r="2296" spans="2:2">
      <c r="B2296" s="112">
        <v>47220</v>
      </c>
    </row>
    <row r="2297" spans="2:2">
      <c r="B2297" s="112">
        <v>47221</v>
      </c>
    </row>
    <row r="2298" spans="2:2">
      <c r="B2298" s="112">
        <v>47222</v>
      </c>
    </row>
    <row r="2299" spans="2:2">
      <c r="B2299" s="112">
        <v>47223</v>
      </c>
    </row>
    <row r="2300" spans="2:2">
      <c r="B2300" s="112">
        <v>47224</v>
      </c>
    </row>
    <row r="2301" spans="2:2">
      <c r="B2301" s="112">
        <v>47225</v>
      </c>
    </row>
    <row r="2302" spans="2:2">
      <c r="B2302" s="112">
        <v>47226</v>
      </c>
    </row>
    <row r="2303" spans="2:2">
      <c r="B2303" s="112">
        <v>47227</v>
      </c>
    </row>
    <row r="2304" spans="2:2">
      <c r="B2304" s="112">
        <v>47228</v>
      </c>
    </row>
    <row r="2305" spans="2:2">
      <c r="B2305" s="112">
        <v>47229</v>
      </c>
    </row>
    <row r="2306" spans="2:2">
      <c r="B2306" s="112">
        <v>47230</v>
      </c>
    </row>
    <row r="2307" spans="2:2">
      <c r="B2307" s="112">
        <v>47231</v>
      </c>
    </row>
    <row r="2308" spans="2:2">
      <c r="B2308" s="112">
        <v>47232</v>
      </c>
    </row>
    <row r="2309" spans="2:2">
      <c r="B2309" s="112">
        <v>47233</v>
      </c>
    </row>
    <row r="2310" spans="2:2">
      <c r="B2310" s="112">
        <v>47234</v>
      </c>
    </row>
    <row r="2311" spans="2:2">
      <c r="B2311" s="112">
        <v>47235</v>
      </c>
    </row>
    <row r="2312" spans="2:2">
      <c r="B2312" s="112">
        <v>47236</v>
      </c>
    </row>
    <row r="2313" spans="2:2">
      <c r="B2313" s="112">
        <v>47237</v>
      </c>
    </row>
    <row r="2314" spans="2:2">
      <c r="B2314" s="112">
        <v>47238</v>
      </c>
    </row>
    <row r="2315" spans="2:2">
      <c r="B2315" s="112">
        <v>47239</v>
      </c>
    </row>
    <row r="2316" spans="2:2">
      <c r="B2316" s="112">
        <v>47240</v>
      </c>
    </row>
    <row r="2317" spans="2:2">
      <c r="B2317" s="112">
        <v>47241</v>
      </c>
    </row>
    <row r="2318" spans="2:2">
      <c r="B2318" s="112">
        <v>47242</v>
      </c>
    </row>
    <row r="2319" spans="2:2">
      <c r="B2319" s="112">
        <v>47243</v>
      </c>
    </row>
    <row r="2320" spans="2:2">
      <c r="B2320" s="112">
        <v>47244</v>
      </c>
    </row>
    <row r="2321" spans="2:2">
      <c r="B2321" s="112">
        <v>47245</v>
      </c>
    </row>
    <row r="2322" spans="2:2">
      <c r="B2322" s="112">
        <v>47246</v>
      </c>
    </row>
    <row r="2323" spans="2:2">
      <c r="B2323" s="112">
        <v>47247</v>
      </c>
    </row>
    <row r="2324" spans="2:2">
      <c r="B2324" s="112">
        <v>47248</v>
      </c>
    </row>
    <row r="2325" spans="2:2">
      <c r="B2325" s="112">
        <v>47249</v>
      </c>
    </row>
    <row r="2326" spans="2:2">
      <c r="B2326" s="112">
        <v>47250</v>
      </c>
    </row>
    <row r="2327" spans="2:2">
      <c r="B2327" s="112">
        <v>47251</v>
      </c>
    </row>
    <row r="2328" spans="2:2">
      <c r="B2328" s="112">
        <v>47252</v>
      </c>
    </row>
    <row r="2329" spans="2:2">
      <c r="B2329" s="112">
        <v>47253</v>
      </c>
    </row>
    <row r="2330" spans="2:2">
      <c r="B2330" s="112">
        <v>47254</v>
      </c>
    </row>
    <row r="2331" spans="2:2">
      <c r="B2331" s="112">
        <v>47255</v>
      </c>
    </row>
    <row r="2332" spans="2:2">
      <c r="B2332" s="112">
        <v>47256</v>
      </c>
    </row>
    <row r="2333" spans="2:2">
      <c r="B2333" s="112">
        <v>47257</v>
      </c>
    </row>
    <row r="2334" spans="2:2">
      <c r="B2334" s="112">
        <v>47258</v>
      </c>
    </row>
    <row r="2335" spans="2:2">
      <c r="B2335" s="112">
        <v>47259</v>
      </c>
    </row>
    <row r="2336" spans="2:2">
      <c r="B2336" s="112">
        <v>47260</v>
      </c>
    </row>
    <row r="2337" spans="2:2">
      <c r="B2337" s="112">
        <v>47261</v>
      </c>
    </row>
    <row r="2338" spans="2:2">
      <c r="B2338" s="112">
        <v>47262</v>
      </c>
    </row>
    <row r="2339" spans="2:2">
      <c r="B2339" s="112">
        <v>47263</v>
      </c>
    </row>
    <row r="2340" spans="2:2">
      <c r="B2340" s="112">
        <v>47264</v>
      </c>
    </row>
    <row r="2341" spans="2:2">
      <c r="B2341" s="112">
        <v>47265</v>
      </c>
    </row>
    <row r="2342" spans="2:2">
      <c r="B2342" s="112">
        <v>47266</v>
      </c>
    </row>
    <row r="2343" spans="2:2">
      <c r="B2343" s="112">
        <v>47267</v>
      </c>
    </row>
    <row r="2344" spans="2:2">
      <c r="B2344" s="112">
        <v>47268</v>
      </c>
    </row>
    <row r="2345" spans="2:2">
      <c r="B2345" s="112">
        <v>47269</v>
      </c>
    </row>
    <row r="2346" spans="2:2">
      <c r="B2346" s="112">
        <v>47270</v>
      </c>
    </row>
    <row r="2347" spans="2:2">
      <c r="B2347" s="112">
        <v>47271</v>
      </c>
    </row>
    <row r="2348" spans="2:2">
      <c r="B2348" s="112">
        <v>47272</v>
      </c>
    </row>
    <row r="2349" spans="2:2">
      <c r="B2349" s="112">
        <v>47273</v>
      </c>
    </row>
    <row r="2350" spans="2:2">
      <c r="B2350" s="112">
        <v>47274</v>
      </c>
    </row>
    <row r="2351" spans="2:2">
      <c r="B2351" s="112">
        <v>47275</v>
      </c>
    </row>
    <row r="2352" spans="2:2">
      <c r="B2352" s="112">
        <v>47276</v>
      </c>
    </row>
    <row r="2353" spans="2:2">
      <c r="B2353" s="112">
        <v>47277</v>
      </c>
    </row>
    <row r="2354" spans="2:2">
      <c r="B2354" s="112">
        <v>47278</v>
      </c>
    </row>
    <row r="2355" spans="2:2">
      <c r="B2355" s="112">
        <v>47279</v>
      </c>
    </row>
    <row r="2356" spans="2:2">
      <c r="B2356" s="112">
        <v>47280</v>
      </c>
    </row>
    <row r="2357" spans="2:2">
      <c r="B2357" s="112">
        <v>47281</v>
      </c>
    </row>
    <row r="2358" spans="2:2">
      <c r="B2358" s="112">
        <v>47282</v>
      </c>
    </row>
    <row r="2359" spans="2:2">
      <c r="B2359" s="112">
        <v>47283</v>
      </c>
    </row>
    <row r="2360" spans="2:2">
      <c r="B2360" s="112">
        <v>47284</v>
      </c>
    </row>
    <row r="2361" spans="2:2">
      <c r="B2361" s="112">
        <v>47285</v>
      </c>
    </row>
    <row r="2362" spans="2:2">
      <c r="B2362" s="112">
        <v>47286</v>
      </c>
    </row>
    <row r="2363" spans="2:2">
      <c r="B2363" s="112">
        <v>47287</v>
      </c>
    </row>
    <row r="2364" spans="2:2">
      <c r="B2364" s="112">
        <v>47288</v>
      </c>
    </row>
    <row r="2365" spans="2:2">
      <c r="B2365" s="112">
        <v>47289</v>
      </c>
    </row>
    <row r="2366" spans="2:2">
      <c r="B2366" s="112">
        <v>47290</v>
      </c>
    </row>
    <row r="2367" spans="2:2">
      <c r="B2367" s="112">
        <v>47291</v>
      </c>
    </row>
    <row r="2368" spans="2:2">
      <c r="B2368" s="112">
        <v>47292</v>
      </c>
    </row>
    <row r="2369" spans="2:2">
      <c r="B2369" s="112">
        <v>47293</v>
      </c>
    </row>
    <row r="2370" spans="2:2">
      <c r="B2370" s="112">
        <v>47294</v>
      </c>
    </row>
    <row r="2371" spans="2:2">
      <c r="B2371" s="112">
        <v>47295</v>
      </c>
    </row>
    <row r="2372" spans="2:2">
      <c r="B2372" s="112">
        <v>47296</v>
      </c>
    </row>
    <row r="2373" spans="2:2">
      <c r="B2373" s="112">
        <v>47297</v>
      </c>
    </row>
    <row r="2374" spans="2:2">
      <c r="B2374" s="112">
        <v>47298</v>
      </c>
    </row>
    <row r="2375" spans="2:2">
      <c r="B2375" s="112">
        <v>47299</v>
      </c>
    </row>
    <row r="2376" spans="2:2">
      <c r="B2376" s="112">
        <v>47300</v>
      </c>
    </row>
    <row r="2377" spans="2:2">
      <c r="B2377" s="112">
        <v>47301</v>
      </c>
    </row>
    <row r="2378" spans="2:2">
      <c r="B2378" s="112">
        <v>47302</v>
      </c>
    </row>
    <row r="2379" spans="2:2">
      <c r="B2379" s="112">
        <v>47303</v>
      </c>
    </row>
    <row r="2380" spans="2:2">
      <c r="B2380" s="112">
        <v>47304</v>
      </c>
    </row>
    <row r="2381" spans="2:2">
      <c r="B2381" s="112">
        <v>47305</v>
      </c>
    </row>
    <row r="2382" spans="2:2">
      <c r="B2382" s="112">
        <v>47306</v>
      </c>
    </row>
    <row r="2383" spans="2:2">
      <c r="B2383" s="112">
        <v>47307</v>
      </c>
    </row>
    <row r="2384" spans="2:2">
      <c r="B2384" s="112">
        <v>47308</v>
      </c>
    </row>
    <row r="2385" spans="2:2">
      <c r="B2385" s="112">
        <v>47309</v>
      </c>
    </row>
    <row r="2386" spans="2:2">
      <c r="B2386" s="112">
        <v>47310</v>
      </c>
    </row>
    <row r="2387" spans="2:2">
      <c r="B2387" s="112">
        <v>47311</v>
      </c>
    </row>
    <row r="2388" spans="2:2">
      <c r="B2388" s="112">
        <v>47312</v>
      </c>
    </row>
    <row r="2389" spans="2:2">
      <c r="B2389" s="112">
        <v>47313</v>
      </c>
    </row>
    <row r="2390" spans="2:2">
      <c r="B2390" s="112">
        <v>47314</v>
      </c>
    </row>
    <row r="2391" spans="2:2">
      <c r="B2391" s="112">
        <v>47315</v>
      </c>
    </row>
    <row r="2392" spans="2:2">
      <c r="B2392" s="112">
        <v>47316</v>
      </c>
    </row>
    <row r="2393" spans="2:2">
      <c r="B2393" s="112">
        <v>47317</v>
      </c>
    </row>
    <row r="2394" spans="2:2">
      <c r="B2394" s="112">
        <v>47318</v>
      </c>
    </row>
    <row r="2395" spans="2:2">
      <c r="B2395" s="112">
        <v>47319</v>
      </c>
    </row>
    <row r="2396" spans="2:2">
      <c r="B2396" s="112">
        <v>47320</v>
      </c>
    </row>
    <row r="2397" spans="2:2">
      <c r="B2397" s="112">
        <v>47321</v>
      </c>
    </row>
    <row r="2398" spans="2:2">
      <c r="B2398" s="112">
        <v>47322</v>
      </c>
    </row>
    <row r="2399" spans="2:2">
      <c r="B2399" s="112">
        <v>47323</v>
      </c>
    </row>
    <row r="2400" spans="2:2">
      <c r="B2400" s="112">
        <v>47324</v>
      </c>
    </row>
    <row r="2401" spans="2:2">
      <c r="B2401" s="112">
        <v>47325</v>
      </c>
    </row>
    <row r="2402" spans="2:2">
      <c r="B2402" s="112">
        <v>47326</v>
      </c>
    </row>
    <row r="2403" spans="2:2">
      <c r="B2403" s="112">
        <v>47327</v>
      </c>
    </row>
    <row r="2404" spans="2:2">
      <c r="B2404" s="112">
        <v>47328</v>
      </c>
    </row>
    <row r="2405" spans="2:2">
      <c r="B2405" s="112">
        <v>47329</v>
      </c>
    </row>
    <row r="2406" spans="2:2">
      <c r="B2406" s="112">
        <v>47330</v>
      </c>
    </row>
    <row r="2407" spans="2:2">
      <c r="B2407" s="112">
        <v>47331</v>
      </c>
    </row>
    <row r="2408" spans="2:2">
      <c r="B2408" s="112">
        <v>47332</v>
      </c>
    </row>
    <row r="2409" spans="2:2">
      <c r="B2409" s="112">
        <v>47333</v>
      </c>
    </row>
    <row r="2410" spans="2:2">
      <c r="B2410" s="112">
        <v>47334</v>
      </c>
    </row>
    <row r="2411" spans="2:2">
      <c r="B2411" s="112">
        <v>47335</v>
      </c>
    </row>
    <row r="2412" spans="2:2">
      <c r="B2412" s="112">
        <v>47336</v>
      </c>
    </row>
    <row r="2413" spans="2:2">
      <c r="B2413" s="112">
        <v>47337</v>
      </c>
    </row>
    <row r="2414" spans="2:2">
      <c r="B2414" s="112">
        <v>47338</v>
      </c>
    </row>
    <row r="2415" spans="2:2">
      <c r="B2415" s="112">
        <v>47339</v>
      </c>
    </row>
    <row r="2416" spans="2:2">
      <c r="B2416" s="112">
        <v>47340</v>
      </c>
    </row>
    <row r="2417" spans="2:2">
      <c r="B2417" s="112">
        <v>47341</v>
      </c>
    </row>
    <row r="2418" spans="2:2">
      <c r="B2418" s="112">
        <v>47342</v>
      </c>
    </row>
    <row r="2419" spans="2:2">
      <c r="B2419" s="112">
        <v>47343</v>
      </c>
    </row>
    <row r="2420" spans="2:2">
      <c r="B2420" s="112">
        <v>47344</v>
      </c>
    </row>
    <row r="2421" spans="2:2">
      <c r="B2421" s="112">
        <v>47345</v>
      </c>
    </row>
    <row r="2422" spans="2:2">
      <c r="B2422" s="112">
        <v>47346</v>
      </c>
    </row>
    <row r="2423" spans="2:2">
      <c r="B2423" s="112">
        <v>47347</v>
      </c>
    </row>
    <row r="2424" spans="2:2">
      <c r="B2424" s="112">
        <v>47348</v>
      </c>
    </row>
    <row r="2425" spans="2:2">
      <c r="B2425" s="112">
        <v>47349</v>
      </c>
    </row>
    <row r="2426" spans="2:2">
      <c r="B2426" s="112">
        <v>47350</v>
      </c>
    </row>
    <row r="2427" spans="2:2">
      <c r="B2427" s="112">
        <v>47351</v>
      </c>
    </row>
    <row r="2428" spans="2:2">
      <c r="B2428" s="112">
        <v>47352</v>
      </c>
    </row>
    <row r="2429" spans="2:2">
      <c r="B2429" s="112">
        <v>47353</v>
      </c>
    </row>
    <row r="2430" spans="2:2">
      <c r="B2430" s="112">
        <v>47354</v>
      </c>
    </row>
    <row r="2431" spans="2:2">
      <c r="B2431" s="112">
        <v>47355</v>
      </c>
    </row>
    <row r="2432" spans="2:2">
      <c r="B2432" s="112">
        <v>47356</v>
      </c>
    </row>
    <row r="2433" spans="2:2">
      <c r="B2433" s="112">
        <v>47357</v>
      </c>
    </row>
    <row r="2434" spans="2:2">
      <c r="B2434" s="112">
        <v>47358</v>
      </c>
    </row>
    <row r="2435" spans="2:2">
      <c r="B2435" s="112">
        <v>47359</v>
      </c>
    </row>
    <row r="2436" spans="2:2">
      <c r="B2436" s="112">
        <v>47360</v>
      </c>
    </row>
    <row r="2437" spans="2:2">
      <c r="B2437" s="112">
        <v>47361</v>
      </c>
    </row>
    <row r="2438" spans="2:2">
      <c r="B2438" s="112">
        <v>47362</v>
      </c>
    </row>
    <row r="2439" spans="2:2">
      <c r="B2439" s="112">
        <v>47363</v>
      </c>
    </row>
    <row r="2440" spans="2:2">
      <c r="B2440" s="112">
        <v>47364</v>
      </c>
    </row>
    <row r="2441" spans="2:2">
      <c r="B2441" s="112">
        <v>47365</v>
      </c>
    </row>
    <row r="2442" spans="2:2">
      <c r="B2442" s="112">
        <v>47366</v>
      </c>
    </row>
    <row r="2443" spans="2:2">
      <c r="B2443" s="112">
        <v>47367</v>
      </c>
    </row>
    <row r="2444" spans="2:2">
      <c r="B2444" s="112">
        <v>47368</v>
      </c>
    </row>
    <row r="2445" spans="2:2">
      <c r="B2445" s="112">
        <v>47369</v>
      </c>
    </row>
    <row r="2446" spans="2:2">
      <c r="B2446" s="112">
        <v>47370</v>
      </c>
    </row>
    <row r="2447" spans="2:2">
      <c r="B2447" s="112">
        <v>47371</v>
      </c>
    </row>
    <row r="2448" spans="2:2">
      <c r="B2448" s="112">
        <v>47372</v>
      </c>
    </row>
    <row r="2449" spans="2:2">
      <c r="B2449" s="112">
        <v>47373</v>
      </c>
    </row>
    <row r="2450" spans="2:2">
      <c r="B2450" s="112">
        <v>47374</v>
      </c>
    </row>
    <row r="2451" spans="2:2">
      <c r="B2451" s="112">
        <v>47375</v>
      </c>
    </row>
    <row r="2452" spans="2:2">
      <c r="B2452" s="112">
        <v>47376</v>
      </c>
    </row>
    <row r="2453" spans="2:2">
      <c r="B2453" s="112">
        <v>47377</v>
      </c>
    </row>
    <row r="2454" spans="2:2">
      <c r="B2454" s="112">
        <v>47378</v>
      </c>
    </row>
    <row r="2455" spans="2:2">
      <c r="B2455" s="112">
        <v>47379</v>
      </c>
    </row>
    <row r="2456" spans="2:2">
      <c r="B2456" s="112">
        <v>47380</v>
      </c>
    </row>
    <row r="2457" spans="2:2">
      <c r="B2457" s="112">
        <v>47381</v>
      </c>
    </row>
    <row r="2458" spans="2:2">
      <c r="B2458" s="112">
        <v>47382</v>
      </c>
    </row>
    <row r="2459" spans="2:2">
      <c r="B2459" s="112">
        <v>47383</v>
      </c>
    </row>
    <row r="2460" spans="2:2">
      <c r="B2460" s="112">
        <v>47384</v>
      </c>
    </row>
    <row r="2461" spans="2:2">
      <c r="B2461" s="112">
        <v>47385</v>
      </c>
    </row>
    <row r="2462" spans="2:2">
      <c r="B2462" s="112">
        <v>47386</v>
      </c>
    </row>
    <row r="2463" spans="2:2">
      <c r="B2463" s="112">
        <v>47387</v>
      </c>
    </row>
    <row r="2464" spans="2:2">
      <c r="B2464" s="112">
        <v>47388</v>
      </c>
    </row>
    <row r="2465" spans="2:2">
      <c r="B2465" s="112">
        <v>47389</v>
      </c>
    </row>
    <row r="2466" spans="2:2">
      <c r="B2466" s="112">
        <v>47390</v>
      </c>
    </row>
    <row r="2467" spans="2:2">
      <c r="B2467" s="112">
        <v>47391</v>
      </c>
    </row>
    <row r="2468" spans="2:2">
      <c r="B2468" s="112">
        <v>47392</v>
      </c>
    </row>
    <row r="2469" spans="2:2">
      <c r="B2469" s="112">
        <v>47393</v>
      </c>
    </row>
    <row r="2470" spans="2:2">
      <c r="B2470" s="112">
        <v>47394</v>
      </c>
    </row>
    <row r="2471" spans="2:2">
      <c r="B2471" s="112">
        <v>47395</v>
      </c>
    </row>
    <row r="2472" spans="2:2">
      <c r="B2472" s="112">
        <v>47396</v>
      </c>
    </row>
    <row r="2473" spans="2:2">
      <c r="B2473" s="112">
        <v>47397</v>
      </c>
    </row>
    <row r="2474" spans="2:2">
      <c r="B2474" s="112">
        <v>47398</v>
      </c>
    </row>
    <row r="2475" spans="2:2">
      <c r="B2475" s="112">
        <v>47399</v>
      </c>
    </row>
    <row r="2476" spans="2:2">
      <c r="B2476" s="112">
        <v>47400</v>
      </c>
    </row>
    <row r="2477" spans="2:2">
      <c r="B2477" s="112">
        <v>47401</v>
      </c>
    </row>
    <row r="2478" spans="2:2">
      <c r="B2478" s="112">
        <v>47402</v>
      </c>
    </row>
    <row r="2479" spans="2:2">
      <c r="B2479" s="112">
        <v>47403</v>
      </c>
    </row>
    <row r="2480" spans="2:2">
      <c r="B2480" s="112">
        <v>47404</v>
      </c>
    </row>
    <row r="2481" spans="2:2">
      <c r="B2481" s="112">
        <v>47405</v>
      </c>
    </row>
    <row r="2482" spans="2:2">
      <c r="B2482" s="112">
        <v>47406</v>
      </c>
    </row>
    <row r="2483" spans="2:2">
      <c r="B2483" s="112">
        <v>47407</v>
      </c>
    </row>
    <row r="2484" spans="2:2">
      <c r="B2484" s="112">
        <v>47408</v>
      </c>
    </row>
    <row r="2485" spans="2:2">
      <c r="B2485" s="112">
        <v>47409</v>
      </c>
    </row>
    <row r="2486" spans="2:2">
      <c r="B2486" s="112">
        <v>47410</v>
      </c>
    </row>
    <row r="2487" spans="2:2">
      <c r="B2487" s="112">
        <v>47411</v>
      </c>
    </row>
    <row r="2488" spans="2:2">
      <c r="B2488" s="112">
        <v>47412</v>
      </c>
    </row>
    <row r="2489" spans="2:2">
      <c r="B2489" s="112">
        <v>47413</v>
      </c>
    </row>
    <row r="2490" spans="2:2">
      <c r="B2490" s="112">
        <v>47414</v>
      </c>
    </row>
    <row r="2491" spans="2:2">
      <c r="B2491" s="112">
        <v>47415</v>
      </c>
    </row>
    <row r="2492" spans="2:2">
      <c r="B2492" s="112">
        <v>47416</v>
      </c>
    </row>
    <row r="2493" spans="2:2">
      <c r="B2493" s="112">
        <v>47417</v>
      </c>
    </row>
    <row r="2494" spans="2:2">
      <c r="B2494" s="112">
        <v>47418</v>
      </c>
    </row>
    <row r="2495" spans="2:2">
      <c r="B2495" s="112">
        <v>47419</v>
      </c>
    </row>
    <row r="2496" spans="2:2">
      <c r="B2496" s="112">
        <v>47420</v>
      </c>
    </row>
    <row r="2497" spans="2:2">
      <c r="B2497" s="112">
        <v>47421</v>
      </c>
    </row>
    <row r="2498" spans="2:2">
      <c r="B2498" s="112">
        <v>47422</v>
      </c>
    </row>
    <row r="2499" spans="2:2">
      <c r="B2499" s="112">
        <v>47423</v>
      </c>
    </row>
    <row r="2500" spans="2:2">
      <c r="B2500" s="112">
        <v>47424</v>
      </c>
    </row>
    <row r="2501" spans="2:2">
      <c r="B2501" s="112">
        <v>47425</v>
      </c>
    </row>
    <row r="2502" spans="2:2">
      <c r="B2502" s="112">
        <v>47426</v>
      </c>
    </row>
    <row r="2503" spans="2:2">
      <c r="B2503" s="112">
        <v>47427</v>
      </c>
    </row>
    <row r="2504" spans="2:2">
      <c r="B2504" s="112">
        <v>47428</v>
      </c>
    </row>
    <row r="2505" spans="2:2">
      <c r="B2505" s="112">
        <v>47429</v>
      </c>
    </row>
    <row r="2506" spans="2:2">
      <c r="B2506" s="112">
        <v>47430</v>
      </c>
    </row>
    <row r="2507" spans="2:2">
      <c r="B2507" s="112">
        <v>47431</v>
      </c>
    </row>
    <row r="2508" spans="2:2">
      <c r="B2508" s="112">
        <v>47432</v>
      </c>
    </row>
    <row r="2509" spans="2:2">
      <c r="B2509" s="112">
        <v>47433</v>
      </c>
    </row>
    <row r="2510" spans="2:2">
      <c r="B2510" s="112">
        <v>47434</v>
      </c>
    </row>
    <row r="2511" spans="2:2">
      <c r="B2511" s="112">
        <v>47435</v>
      </c>
    </row>
    <row r="2512" spans="2:2">
      <c r="B2512" s="112">
        <v>47436</v>
      </c>
    </row>
    <row r="2513" spans="2:2">
      <c r="B2513" s="112">
        <v>47437</v>
      </c>
    </row>
    <row r="2514" spans="2:2">
      <c r="B2514" s="112">
        <v>47438</v>
      </c>
    </row>
    <row r="2515" spans="2:2">
      <c r="B2515" s="112">
        <v>47439</v>
      </c>
    </row>
    <row r="2516" spans="2:2">
      <c r="B2516" s="112">
        <v>47440</v>
      </c>
    </row>
    <row r="2517" spans="2:2">
      <c r="B2517" s="112">
        <v>47441</v>
      </c>
    </row>
    <row r="2518" spans="2:2">
      <c r="B2518" s="112">
        <v>47442</v>
      </c>
    </row>
    <row r="2519" spans="2:2">
      <c r="B2519" s="112">
        <v>47443</v>
      </c>
    </row>
    <row r="2520" spans="2:2">
      <c r="B2520" s="112">
        <v>47444</v>
      </c>
    </row>
    <row r="2521" spans="2:2">
      <c r="B2521" s="112">
        <v>47445</v>
      </c>
    </row>
    <row r="2522" spans="2:2">
      <c r="B2522" s="112">
        <v>47446</v>
      </c>
    </row>
    <row r="2523" spans="2:2">
      <c r="B2523" s="112">
        <v>47447</v>
      </c>
    </row>
    <row r="2524" spans="2:2">
      <c r="B2524" s="112">
        <v>47448</v>
      </c>
    </row>
    <row r="2525" spans="2:2">
      <c r="B2525" s="112">
        <v>47449</v>
      </c>
    </row>
    <row r="2526" spans="2:2">
      <c r="B2526" s="112">
        <v>47450</v>
      </c>
    </row>
    <row r="2527" spans="2:2">
      <c r="B2527" s="112">
        <v>47451</v>
      </c>
    </row>
    <row r="2528" spans="2:2">
      <c r="B2528" s="112">
        <v>47452</v>
      </c>
    </row>
    <row r="2529" spans="2:2">
      <c r="B2529" s="112">
        <v>47453</v>
      </c>
    </row>
    <row r="2530" spans="2:2">
      <c r="B2530" s="112">
        <v>47454</v>
      </c>
    </row>
    <row r="2531" spans="2:2">
      <c r="B2531" s="112">
        <v>47455</v>
      </c>
    </row>
    <row r="2532" spans="2:2">
      <c r="B2532" s="112">
        <v>47456</v>
      </c>
    </row>
    <row r="2533" spans="2:2">
      <c r="B2533" s="112">
        <v>47457</v>
      </c>
    </row>
    <row r="2534" spans="2:2">
      <c r="B2534" s="112">
        <v>47458</v>
      </c>
    </row>
    <row r="2535" spans="2:2">
      <c r="B2535" s="112">
        <v>47459</v>
      </c>
    </row>
    <row r="2536" spans="2:2">
      <c r="B2536" s="112">
        <v>47460</v>
      </c>
    </row>
    <row r="2537" spans="2:2">
      <c r="B2537" s="112">
        <v>47461</v>
      </c>
    </row>
    <row r="2538" spans="2:2">
      <c r="B2538" s="112">
        <v>47462</v>
      </c>
    </row>
    <row r="2539" spans="2:2">
      <c r="B2539" s="112">
        <v>47463</v>
      </c>
    </row>
    <row r="2540" spans="2:2">
      <c r="B2540" s="112">
        <v>47464</v>
      </c>
    </row>
    <row r="2541" spans="2:2">
      <c r="B2541" s="112">
        <v>47465</v>
      </c>
    </row>
    <row r="2542" spans="2:2">
      <c r="B2542" s="112">
        <v>47466</v>
      </c>
    </row>
    <row r="2543" spans="2:2">
      <c r="B2543" s="112">
        <v>47467</v>
      </c>
    </row>
    <row r="2544" spans="2:2">
      <c r="B2544" s="112">
        <v>47468</v>
      </c>
    </row>
    <row r="2545" spans="2:2">
      <c r="B2545" s="112">
        <v>47469</v>
      </c>
    </row>
    <row r="2546" spans="2:2">
      <c r="B2546" s="112">
        <v>47470</v>
      </c>
    </row>
    <row r="2547" spans="2:2">
      <c r="B2547" s="112">
        <v>47471</v>
      </c>
    </row>
    <row r="2548" spans="2:2">
      <c r="B2548" s="112">
        <v>47472</v>
      </c>
    </row>
    <row r="2549" spans="2:2">
      <c r="B2549" s="112">
        <v>47473</v>
      </c>
    </row>
    <row r="2550" spans="2:2">
      <c r="B2550" s="112">
        <v>47474</v>
      </c>
    </row>
    <row r="2551" spans="2:2">
      <c r="B2551" s="112">
        <v>47475</v>
      </c>
    </row>
    <row r="2552" spans="2:2">
      <c r="B2552" s="112">
        <v>47476</v>
      </c>
    </row>
    <row r="2553" spans="2:2">
      <c r="B2553" s="112">
        <v>47477</v>
      </c>
    </row>
    <row r="2554" spans="2:2">
      <c r="B2554" s="112">
        <v>47478</v>
      </c>
    </row>
    <row r="2555" spans="2:2">
      <c r="B2555" s="112">
        <v>47479</v>
      </c>
    </row>
    <row r="2556" spans="2:2">
      <c r="B2556" s="112">
        <v>47480</v>
      </c>
    </row>
    <row r="2557" spans="2:2">
      <c r="B2557" s="112">
        <v>47481</v>
      </c>
    </row>
    <row r="2558" spans="2:2">
      <c r="B2558" s="112">
        <v>47482</v>
      </c>
    </row>
    <row r="2559" spans="2:2">
      <c r="B2559" s="112">
        <v>47483</v>
      </c>
    </row>
    <row r="2560" spans="2:2">
      <c r="B2560" s="112">
        <v>47484</v>
      </c>
    </row>
    <row r="2561" spans="2:2">
      <c r="B2561" s="112">
        <v>47485</v>
      </c>
    </row>
    <row r="2562" spans="2:2">
      <c r="B2562" s="112">
        <v>47486</v>
      </c>
    </row>
    <row r="2563" spans="2:2">
      <c r="B2563" s="112">
        <v>47487</v>
      </c>
    </row>
    <row r="2564" spans="2:2">
      <c r="B2564" s="112">
        <v>47488</v>
      </c>
    </row>
    <row r="2565" spans="2:2">
      <c r="B2565" s="112">
        <v>47489</v>
      </c>
    </row>
    <row r="2566" spans="2:2">
      <c r="B2566" s="112">
        <v>47490</v>
      </c>
    </row>
    <row r="2567" spans="2:2">
      <c r="B2567" s="112">
        <v>47491</v>
      </c>
    </row>
    <row r="2568" spans="2:2">
      <c r="B2568" s="112">
        <v>47492</v>
      </c>
    </row>
    <row r="2569" spans="2:2">
      <c r="B2569" s="112">
        <v>47493</v>
      </c>
    </row>
    <row r="2570" spans="2:2">
      <c r="B2570" s="112">
        <v>47494</v>
      </c>
    </row>
    <row r="2571" spans="2:2">
      <c r="B2571" s="112">
        <v>47495</v>
      </c>
    </row>
    <row r="2572" spans="2:2">
      <c r="B2572" s="112">
        <v>47496</v>
      </c>
    </row>
    <row r="2573" spans="2:2">
      <c r="B2573" s="112">
        <v>47497</v>
      </c>
    </row>
    <row r="2574" spans="2:2">
      <c r="B2574" s="112">
        <v>47498</v>
      </c>
    </row>
    <row r="2575" spans="2:2">
      <c r="B2575" s="112">
        <v>47499</v>
      </c>
    </row>
    <row r="2576" spans="2:2">
      <c r="B2576" s="112">
        <v>47500</v>
      </c>
    </row>
    <row r="2577" spans="2:2">
      <c r="B2577" s="112">
        <v>47501</v>
      </c>
    </row>
    <row r="2578" spans="2:2">
      <c r="B2578" s="112">
        <v>47502</v>
      </c>
    </row>
    <row r="2579" spans="2:2">
      <c r="B2579" s="112">
        <v>47503</v>
      </c>
    </row>
    <row r="2580" spans="2:2">
      <c r="B2580" s="112">
        <v>47504</v>
      </c>
    </row>
    <row r="2581" spans="2:2">
      <c r="B2581" s="112">
        <v>47505</v>
      </c>
    </row>
    <row r="2582" spans="2:2">
      <c r="B2582" s="112">
        <v>47506</v>
      </c>
    </row>
    <row r="2583" spans="2:2">
      <c r="B2583" s="112">
        <v>47507</v>
      </c>
    </row>
    <row r="2584" spans="2:2">
      <c r="B2584" s="112">
        <v>47508</v>
      </c>
    </row>
    <row r="2585" spans="2:2">
      <c r="B2585" s="112">
        <v>47509</v>
      </c>
    </row>
    <row r="2586" spans="2:2">
      <c r="B2586" s="112">
        <v>47510</v>
      </c>
    </row>
    <row r="2587" spans="2:2">
      <c r="B2587" s="112">
        <v>47511</v>
      </c>
    </row>
    <row r="2588" spans="2:2">
      <c r="B2588" s="112">
        <v>47512</v>
      </c>
    </row>
    <row r="2589" spans="2:2">
      <c r="B2589" s="112">
        <v>47513</v>
      </c>
    </row>
    <row r="2590" spans="2:2">
      <c r="B2590" s="112">
        <v>47514</v>
      </c>
    </row>
    <row r="2591" spans="2:2">
      <c r="B2591" s="112">
        <v>47515</v>
      </c>
    </row>
    <row r="2592" spans="2:2">
      <c r="B2592" s="112">
        <v>47516</v>
      </c>
    </row>
    <row r="2593" spans="2:2">
      <c r="B2593" s="112">
        <v>47517</v>
      </c>
    </row>
    <row r="2594" spans="2:2">
      <c r="B2594" s="112">
        <v>47518</v>
      </c>
    </row>
    <row r="2595" spans="2:2">
      <c r="B2595" s="112">
        <v>47519</v>
      </c>
    </row>
    <row r="2596" spans="2:2">
      <c r="B2596" s="112">
        <v>47520</v>
      </c>
    </row>
    <row r="2597" spans="2:2">
      <c r="B2597" s="112">
        <v>47521</v>
      </c>
    </row>
    <row r="2598" spans="2:2">
      <c r="B2598" s="112">
        <v>47522</v>
      </c>
    </row>
    <row r="2599" spans="2:2">
      <c r="B2599" s="112">
        <v>47523</v>
      </c>
    </row>
    <row r="2600" spans="2:2">
      <c r="B2600" s="112">
        <v>47524</v>
      </c>
    </row>
    <row r="2601" spans="2:2">
      <c r="B2601" s="112">
        <v>47525</v>
      </c>
    </row>
    <row r="2602" spans="2:2">
      <c r="B2602" s="112">
        <v>47526</v>
      </c>
    </row>
    <row r="2603" spans="2:2">
      <c r="B2603" s="112">
        <v>47527</v>
      </c>
    </row>
    <row r="2604" spans="2:2">
      <c r="B2604" s="112">
        <v>47528</v>
      </c>
    </row>
    <row r="2605" spans="2:2">
      <c r="B2605" s="112">
        <v>47529</v>
      </c>
    </row>
    <row r="2606" spans="2:2">
      <c r="B2606" s="112">
        <v>47530</v>
      </c>
    </row>
    <row r="2607" spans="2:2">
      <c r="B2607" s="112">
        <v>47531</v>
      </c>
    </row>
    <row r="2608" spans="2:2">
      <c r="B2608" s="112">
        <v>47532</v>
      </c>
    </row>
    <row r="2609" spans="2:2">
      <c r="B2609" s="112">
        <v>47533</v>
      </c>
    </row>
    <row r="2610" spans="2:2">
      <c r="B2610" s="112">
        <v>47534</v>
      </c>
    </row>
    <row r="2611" spans="2:2">
      <c r="B2611" s="112">
        <v>47535</v>
      </c>
    </row>
    <row r="2612" spans="2:2">
      <c r="B2612" s="112">
        <v>47536</v>
      </c>
    </row>
    <row r="2613" spans="2:2">
      <c r="B2613" s="112">
        <v>47537</v>
      </c>
    </row>
    <row r="2614" spans="2:2">
      <c r="B2614" s="112">
        <v>47538</v>
      </c>
    </row>
    <row r="2615" spans="2:2">
      <c r="B2615" s="112">
        <v>47539</v>
      </c>
    </row>
    <row r="2616" spans="2:2">
      <c r="B2616" s="112">
        <v>47540</v>
      </c>
    </row>
    <row r="2617" spans="2:2">
      <c r="B2617" s="112">
        <v>47541</v>
      </c>
    </row>
    <row r="2618" spans="2:2">
      <c r="B2618" s="112">
        <v>47542</v>
      </c>
    </row>
    <row r="2619" spans="2:2">
      <c r="B2619" s="112">
        <v>47543</v>
      </c>
    </row>
    <row r="2620" spans="2:2">
      <c r="B2620" s="112">
        <v>47544</v>
      </c>
    </row>
    <row r="2621" spans="2:2">
      <c r="B2621" s="112">
        <v>47545</v>
      </c>
    </row>
    <row r="2622" spans="2:2">
      <c r="B2622" s="112">
        <v>47546</v>
      </c>
    </row>
    <row r="2623" spans="2:2">
      <c r="B2623" s="112">
        <v>47547</v>
      </c>
    </row>
    <row r="2624" spans="2:2">
      <c r="B2624" s="112">
        <v>47548</v>
      </c>
    </row>
    <row r="2625" spans="2:2">
      <c r="B2625" s="112">
        <v>47549</v>
      </c>
    </row>
    <row r="2626" spans="2:2">
      <c r="B2626" s="112">
        <v>47550</v>
      </c>
    </row>
    <row r="2627" spans="2:2">
      <c r="B2627" s="112">
        <v>47551</v>
      </c>
    </row>
    <row r="2628" spans="2:2">
      <c r="B2628" s="112">
        <v>47552</v>
      </c>
    </row>
    <row r="2629" spans="2:2">
      <c r="B2629" s="112">
        <v>47553</v>
      </c>
    </row>
    <row r="2630" spans="2:2">
      <c r="B2630" s="112">
        <v>47554</v>
      </c>
    </row>
    <row r="2631" spans="2:2">
      <c r="B2631" s="112">
        <v>47555</v>
      </c>
    </row>
    <row r="2632" spans="2:2">
      <c r="B2632" s="112">
        <v>47556</v>
      </c>
    </row>
    <row r="2633" spans="2:2">
      <c r="B2633" s="112">
        <v>47557</v>
      </c>
    </row>
    <row r="2634" spans="2:2">
      <c r="B2634" s="112">
        <v>47558</v>
      </c>
    </row>
    <row r="2635" spans="2:2">
      <c r="B2635" s="112">
        <v>47559</v>
      </c>
    </row>
    <row r="2636" spans="2:2">
      <c r="B2636" s="112">
        <v>47560</v>
      </c>
    </row>
    <row r="2637" spans="2:2">
      <c r="B2637" s="112">
        <v>47561</v>
      </c>
    </row>
    <row r="2638" spans="2:2">
      <c r="B2638" s="112">
        <v>47562</v>
      </c>
    </row>
    <row r="2639" spans="2:2">
      <c r="B2639" s="112">
        <v>47563</v>
      </c>
    </row>
    <row r="2640" spans="2:2">
      <c r="B2640" s="112">
        <v>47564</v>
      </c>
    </row>
    <row r="2641" spans="2:2">
      <c r="B2641" s="112">
        <v>47565</v>
      </c>
    </row>
    <row r="2642" spans="2:2">
      <c r="B2642" s="112">
        <v>47566</v>
      </c>
    </row>
    <row r="2643" spans="2:2">
      <c r="B2643" s="112">
        <v>47567</v>
      </c>
    </row>
    <row r="2644" spans="2:2">
      <c r="B2644" s="112">
        <v>47568</v>
      </c>
    </row>
    <row r="2645" spans="2:2">
      <c r="B2645" s="112">
        <v>47569</v>
      </c>
    </row>
    <row r="2646" spans="2:2">
      <c r="B2646" s="112">
        <v>47570</v>
      </c>
    </row>
    <row r="2647" spans="2:2">
      <c r="B2647" s="112">
        <v>47571</v>
      </c>
    </row>
    <row r="2648" spans="2:2">
      <c r="B2648" s="112">
        <v>47572</v>
      </c>
    </row>
    <row r="2649" spans="2:2">
      <c r="B2649" s="112">
        <v>47573</v>
      </c>
    </row>
    <row r="2650" spans="2:2">
      <c r="B2650" s="112">
        <v>47574</v>
      </c>
    </row>
    <row r="2651" spans="2:2">
      <c r="B2651" s="112">
        <v>47575</v>
      </c>
    </row>
    <row r="2652" spans="2:2">
      <c r="B2652" s="112">
        <v>47576</v>
      </c>
    </row>
    <row r="2653" spans="2:2">
      <c r="B2653" s="112">
        <v>47577</v>
      </c>
    </row>
    <row r="2654" spans="2:2">
      <c r="B2654" s="112">
        <v>47578</v>
      </c>
    </row>
    <row r="2655" spans="2:2">
      <c r="B2655" s="112">
        <v>47579</v>
      </c>
    </row>
    <row r="2656" spans="2:2">
      <c r="B2656" s="112">
        <v>47580</v>
      </c>
    </row>
    <row r="2657" spans="2:2">
      <c r="B2657" s="112">
        <v>47581</v>
      </c>
    </row>
    <row r="2658" spans="2:2">
      <c r="B2658" s="112">
        <v>47582</v>
      </c>
    </row>
    <row r="2659" spans="2:2">
      <c r="B2659" s="112">
        <v>47583</v>
      </c>
    </row>
    <row r="2660" spans="2:2">
      <c r="B2660" s="112">
        <v>47584</v>
      </c>
    </row>
    <row r="2661" spans="2:2">
      <c r="B2661" s="112">
        <v>47585</v>
      </c>
    </row>
    <row r="2662" spans="2:2">
      <c r="B2662" s="112">
        <v>47586</v>
      </c>
    </row>
    <row r="2663" spans="2:2">
      <c r="B2663" s="112">
        <v>47587</v>
      </c>
    </row>
    <row r="2664" spans="2:2">
      <c r="B2664" s="112">
        <v>47588</v>
      </c>
    </row>
    <row r="2665" spans="2:2">
      <c r="B2665" s="112">
        <v>47589</v>
      </c>
    </row>
    <row r="2666" spans="2:2">
      <c r="B2666" s="112">
        <v>47590</v>
      </c>
    </row>
    <row r="2667" spans="2:2">
      <c r="B2667" s="112">
        <v>47591</v>
      </c>
    </row>
    <row r="2668" spans="2:2">
      <c r="B2668" s="112">
        <v>47592</v>
      </c>
    </row>
    <row r="2669" spans="2:2">
      <c r="B2669" s="112">
        <v>47593</v>
      </c>
    </row>
    <row r="2670" spans="2:2">
      <c r="B2670" s="112">
        <v>47594</v>
      </c>
    </row>
    <row r="2671" spans="2:2">
      <c r="B2671" s="112">
        <v>47595</v>
      </c>
    </row>
    <row r="2672" spans="2:2">
      <c r="B2672" s="112">
        <v>47596</v>
      </c>
    </row>
    <row r="2673" spans="2:2">
      <c r="B2673" s="112">
        <v>47597</v>
      </c>
    </row>
    <row r="2674" spans="2:2">
      <c r="B2674" s="112">
        <v>47598</v>
      </c>
    </row>
    <row r="2675" spans="2:2">
      <c r="B2675" s="112">
        <v>47599</v>
      </c>
    </row>
    <row r="2676" spans="2:2">
      <c r="B2676" s="112">
        <v>47600</v>
      </c>
    </row>
    <row r="2677" spans="2:2">
      <c r="B2677" s="112">
        <v>47601</v>
      </c>
    </row>
    <row r="2678" spans="2:2">
      <c r="B2678" s="112">
        <v>47602</v>
      </c>
    </row>
    <row r="2679" spans="2:2">
      <c r="B2679" s="112">
        <v>47603</v>
      </c>
    </row>
    <row r="2680" spans="2:2">
      <c r="B2680" s="112">
        <v>47604</v>
      </c>
    </row>
    <row r="2681" spans="2:2">
      <c r="B2681" s="112">
        <v>47605</v>
      </c>
    </row>
    <row r="2682" spans="2:2">
      <c r="B2682" s="112">
        <v>47606</v>
      </c>
    </row>
    <row r="2683" spans="2:2">
      <c r="B2683" s="112">
        <v>47607</v>
      </c>
    </row>
    <row r="2684" spans="2:2">
      <c r="B2684" s="112">
        <v>47608</v>
      </c>
    </row>
    <row r="2685" spans="2:2">
      <c r="B2685" s="112">
        <v>47609</v>
      </c>
    </row>
    <row r="2686" spans="2:2">
      <c r="B2686" s="112">
        <v>47610</v>
      </c>
    </row>
    <row r="2687" spans="2:2">
      <c r="B2687" s="112">
        <v>47611</v>
      </c>
    </row>
    <row r="2688" spans="2:2">
      <c r="B2688" s="112">
        <v>47612</v>
      </c>
    </row>
    <row r="2689" spans="2:2">
      <c r="B2689" s="112">
        <v>47613</v>
      </c>
    </row>
    <row r="2690" spans="2:2">
      <c r="B2690" s="112">
        <v>47614</v>
      </c>
    </row>
    <row r="2691" spans="2:2">
      <c r="B2691" s="112">
        <v>47615</v>
      </c>
    </row>
    <row r="2692" spans="2:2">
      <c r="B2692" s="112">
        <v>47616</v>
      </c>
    </row>
    <row r="2693" spans="2:2">
      <c r="B2693" s="112">
        <v>47617</v>
      </c>
    </row>
    <row r="2694" spans="2:2">
      <c r="B2694" s="112">
        <v>47618</v>
      </c>
    </row>
    <row r="2695" spans="2:2">
      <c r="B2695" s="112">
        <v>47619</v>
      </c>
    </row>
    <row r="2696" spans="2:2">
      <c r="B2696" s="112">
        <v>47620</v>
      </c>
    </row>
    <row r="2697" spans="2:2">
      <c r="B2697" s="112">
        <v>47621</v>
      </c>
    </row>
    <row r="2698" spans="2:2">
      <c r="B2698" s="112">
        <v>47622</v>
      </c>
    </row>
    <row r="2699" spans="2:2">
      <c r="B2699" s="112">
        <v>47623</v>
      </c>
    </row>
    <row r="2700" spans="2:2">
      <c r="B2700" s="112">
        <v>47624</v>
      </c>
    </row>
    <row r="2701" spans="2:2">
      <c r="B2701" s="112">
        <v>47625</v>
      </c>
    </row>
    <row r="2702" spans="2:2">
      <c r="B2702" s="112">
        <v>47626</v>
      </c>
    </row>
    <row r="2703" spans="2:2">
      <c r="B2703" s="112">
        <v>47627</v>
      </c>
    </row>
    <row r="2704" spans="2:2">
      <c r="B2704" s="112">
        <v>47628</v>
      </c>
    </row>
    <row r="2705" spans="2:2">
      <c r="B2705" s="112">
        <v>47629</v>
      </c>
    </row>
    <row r="2706" spans="2:2">
      <c r="B2706" s="112">
        <v>47630</v>
      </c>
    </row>
    <row r="2707" spans="2:2">
      <c r="B2707" s="112">
        <v>47631</v>
      </c>
    </row>
    <row r="2708" spans="2:2">
      <c r="B2708" s="112">
        <v>47632</v>
      </c>
    </row>
    <row r="2709" spans="2:2">
      <c r="B2709" s="112">
        <v>47633</v>
      </c>
    </row>
    <row r="2710" spans="2:2">
      <c r="B2710" s="112">
        <v>47634</v>
      </c>
    </row>
    <row r="2711" spans="2:2">
      <c r="B2711" s="112">
        <v>47635</v>
      </c>
    </row>
    <row r="2712" spans="2:2">
      <c r="B2712" s="112">
        <v>47636</v>
      </c>
    </row>
    <row r="2713" spans="2:2">
      <c r="B2713" s="112">
        <v>47637</v>
      </c>
    </row>
    <row r="2714" spans="2:2">
      <c r="B2714" s="112">
        <v>47638</v>
      </c>
    </row>
    <row r="2715" spans="2:2">
      <c r="B2715" s="112">
        <v>47639</v>
      </c>
    </row>
    <row r="2716" spans="2:2">
      <c r="B2716" s="112">
        <v>47640</v>
      </c>
    </row>
    <row r="2717" spans="2:2">
      <c r="B2717" s="112">
        <v>47641</v>
      </c>
    </row>
    <row r="2718" spans="2:2">
      <c r="B2718" s="112">
        <v>47642</v>
      </c>
    </row>
    <row r="2719" spans="2:2">
      <c r="B2719" s="112">
        <v>47643</v>
      </c>
    </row>
    <row r="2720" spans="2:2">
      <c r="B2720" s="112">
        <v>47644</v>
      </c>
    </row>
    <row r="2721" spans="2:2">
      <c r="B2721" s="112">
        <v>47645</v>
      </c>
    </row>
    <row r="2722" spans="2:2">
      <c r="B2722" s="112">
        <v>47646</v>
      </c>
    </row>
    <row r="2723" spans="2:2">
      <c r="B2723" s="112">
        <v>47647</v>
      </c>
    </row>
    <row r="2724" spans="2:2">
      <c r="B2724" s="112">
        <v>47648</v>
      </c>
    </row>
    <row r="2725" spans="2:2">
      <c r="B2725" s="112">
        <v>47649</v>
      </c>
    </row>
    <row r="2726" spans="2:2">
      <c r="B2726" s="112">
        <v>47650</v>
      </c>
    </row>
    <row r="2727" spans="2:2">
      <c r="B2727" s="112">
        <v>47651</v>
      </c>
    </row>
    <row r="2728" spans="2:2">
      <c r="B2728" s="112">
        <v>47652</v>
      </c>
    </row>
    <row r="2729" spans="2:2">
      <c r="B2729" s="112">
        <v>47653</v>
      </c>
    </row>
    <row r="2730" spans="2:2">
      <c r="B2730" s="112">
        <v>47654</v>
      </c>
    </row>
    <row r="2731" spans="2:2">
      <c r="B2731" s="112">
        <v>47655</v>
      </c>
    </row>
    <row r="2732" spans="2:2">
      <c r="B2732" s="112">
        <v>47656</v>
      </c>
    </row>
    <row r="2733" spans="2:2">
      <c r="B2733" s="112">
        <v>47657</v>
      </c>
    </row>
    <row r="2734" spans="2:2">
      <c r="B2734" s="112">
        <v>47658</v>
      </c>
    </row>
    <row r="2735" spans="2:2">
      <c r="B2735" s="112">
        <v>47659</v>
      </c>
    </row>
    <row r="2736" spans="2:2">
      <c r="B2736" s="112">
        <v>47660</v>
      </c>
    </row>
    <row r="2737" spans="2:2">
      <c r="B2737" s="112">
        <v>47661</v>
      </c>
    </row>
    <row r="2738" spans="2:2">
      <c r="B2738" s="112">
        <v>47662</v>
      </c>
    </row>
    <row r="2739" spans="2:2">
      <c r="B2739" s="112">
        <v>47663</v>
      </c>
    </row>
    <row r="2740" spans="2:2">
      <c r="B2740" s="112">
        <v>47664</v>
      </c>
    </row>
    <row r="2741" spans="2:2">
      <c r="B2741" s="112">
        <v>47665</v>
      </c>
    </row>
    <row r="2742" spans="2:2">
      <c r="B2742" s="112">
        <v>47666</v>
      </c>
    </row>
    <row r="2743" spans="2:2">
      <c r="B2743" s="112">
        <v>47667</v>
      </c>
    </row>
    <row r="2744" spans="2:2">
      <c r="B2744" s="112">
        <v>47668</v>
      </c>
    </row>
    <row r="2745" spans="2:2">
      <c r="B2745" s="112">
        <v>47669</v>
      </c>
    </row>
    <row r="2746" spans="2:2">
      <c r="B2746" s="112">
        <v>47670</v>
      </c>
    </row>
    <row r="2747" spans="2:2">
      <c r="B2747" s="112">
        <v>47671</v>
      </c>
    </row>
    <row r="2748" spans="2:2">
      <c r="B2748" s="112">
        <v>47672</v>
      </c>
    </row>
    <row r="2749" spans="2:2">
      <c r="B2749" s="112">
        <v>47673</v>
      </c>
    </row>
    <row r="2750" spans="2:2">
      <c r="B2750" s="112">
        <v>47674</v>
      </c>
    </row>
    <row r="2751" spans="2:2">
      <c r="B2751" s="112">
        <v>47675</v>
      </c>
    </row>
    <row r="2752" spans="2:2">
      <c r="B2752" s="112">
        <v>47676</v>
      </c>
    </row>
    <row r="2753" spans="2:2">
      <c r="B2753" s="112">
        <v>47677</v>
      </c>
    </row>
    <row r="2754" spans="2:2">
      <c r="B2754" s="112">
        <v>47678</v>
      </c>
    </row>
    <row r="2755" spans="2:2">
      <c r="B2755" s="112">
        <v>47679</v>
      </c>
    </row>
    <row r="2756" spans="2:2">
      <c r="B2756" s="112">
        <v>47680</v>
      </c>
    </row>
    <row r="2757" spans="2:2">
      <c r="B2757" s="112">
        <v>47681</v>
      </c>
    </row>
    <row r="2758" spans="2:2">
      <c r="B2758" s="112">
        <v>47682</v>
      </c>
    </row>
    <row r="2759" spans="2:2">
      <c r="B2759" s="112">
        <v>47683</v>
      </c>
    </row>
    <row r="2760" spans="2:2">
      <c r="B2760" s="112">
        <v>47684</v>
      </c>
    </row>
    <row r="2761" spans="2:2">
      <c r="B2761" s="112">
        <v>47685</v>
      </c>
    </row>
    <row r="2762" spans="2:2">
      <c r="B2762" s="112">
        <v>47686</v>
      </c>
    </row>
    <row r="2763" spans="2:2">
      <c r="B2763" s="112">
        <v>47687</v>
      </c>
    </row>
    <row r="2764" spans="2:2">
      <c r="B2764" s="112">
        <v>47688</v>
      </c>
    </row>
    <row r="2765" spans="2:2">
      <c r="B2765" s="112">
        <v>47689</v>
      </c>
    </row>
    <row r="2766" spans="2:2">
      <c r="B2766" s="112">
        <v>47690</v>
      </c>
    </row>
    <row r="2767" spans="2:2">
      <c r="B2767" s="112">
        <v>47691</v>
      </c>
    </row>
    <row r="2768" spans="2:2">
      <c r="B2768" s="112">
        <v>47692</v>
      </c>
    </row>
    <row r="2769" spans="2:2">
      <c r="B2769" s="112">
        <v>47693</v>
      </c>
    </row>
    <row r="2770" spans="2:2">
      <c r="B2770" s="112">
        <v>47694</v>
      </c>
    </row>
    <row r="2771" spans="2:2">
      <c r="B2771" s="112">
        <v>47695</v>
      </c>
    </row>
    <row r="2772" spans="2:2">
      <c r="B2772" s="112">
        <v>47696</v>
      </c>
    </row>
    <row r="2773" spans="2:2">
      <c r="B2773" s="112">
        <v>47697</v>
      </c>
    </row>
    <row r="2774" spans="2:2">
      <c r="B2774" s="112">
        <v>47698</v>
      </c>
    </row>
    <row r="2775" spans="2:2">
      <c r="B2775" s="112">
        <v>47699</v>
      </c>
    </row>
    <row r="2776" spans="2:2">
      <c r="B2776" s="112">
        <v>47700</v>
      </c>
    </row>
    <row r="2777" spans="2:2">
      <c r="B2777" s="112">
        <v>47701</v>
      </c>
    </row>
    <row r="2778" spans="2:2">
      <c r="B2778" s="112">
        <v>47702</v>
      </c>
    </row>
    <row r="2779" spans="2:2">
      <c r="B2779" s="112">
        <v>47703</v>
      </c>
    </row>
    <row r="2780" spans="2:2">
      <c r="B2780" s="112">
        <v>47704</v>
      </c>
    </row>
    <row r="2781" spans="2:2">
      <c r="B2781" s="112">
        <v>47705</v>
      </c>
    </row>
    <row r="2782" spans="2:2">
      <c r="B2782" s="112">
        <v>47706</v>
      </c>
    </row>
    <row r="2783" spans="2:2">
      <c r="B2783" s="112">
        <v>47707</v>
      </c>
    </row>
    <row r="2784" spans="2:2">
      <c r="B2784" s="112">
        <v>47708</v>
      </c>
    </row>
    <row r="2785" spans="2:2">
      <c r="B2785" s="112">
        <v>47709</v>
      </c>
    </row>
    <row r="2786" spans="2:2">
      <c r="B2786" s="112">
        <v>47710</v>
      </c>
    </row>
    <row r="2787" spans="2:2">
      <c r="B2787" s="112">
        <v>47711</v>
      </c>
    </row>
    <row r="2788" spans="2:2">
      <c r="B2788" s="112">
        <v>47712</v>
      </c>
    </row>
    <row r="2789" spans="2:2">
      <c r="B2789" s="112">
        <v>47713</v>
      </c>
    </row>
    <row r="2790" spans="2:2">
      <c r="B2790" s="112">
        <v>47714</v>
      </c>
    </row>
    <row r="2791" spans="2:2">
      <c r="B2791" s="112">
        <v>47715</v>
      </c>
    </row>
    <row r="2792" spans="2:2">
      <c r="B2792" s="112">
        <v>47716</v>
      </c>
    </row>
    <row r="2793" spans="2:2">
      <c r="B2793" s="112">
        <v>47717</v>
      </c>
    </row>
    <row r="2794" spans="2:2">
      <c r="B2794" s="112">
        <v>47718</v>
      </c>
    </row>
    <row r="2795" spans="2:2">
      <c r="B2795" s="112">
        <v>47719</v>
      </c>
    </row>
    <row r="2796" spans="2:2">
      <c r="B2796" s="112">
        <v>47720</v>
      </c>
    </row>
    <row r="2797" spans="2:2">
      <c r="B2797" s="112">
        <v>47721</v>
      </c>
    </row>
    <row r="2798" spans="2:2">
      <c r="B2798" s="112">
        <v>47722</v>
      </c>
    </row>
    <row r="2799" spans="2:2">
      <c r="B2799" s="112">
        <v>47723</v>
      </c>
    </row>
    <row r="2800" spans="2:2">
      <c r="B2800" s="112">
        <v>47724</v>
      </c>
    </row>
    <row r="2801" spans="2:2">
      <c r="B2801" s="112">
        <v>47725</v>
      </c>
    </row>
    <row r="2802" spans="2:2">
      <c r="B2802" s="112">
        <v>47726</v>
      </c>
    </row>
    <row r="2803" spans="2:2">
      <c r="B2803" s="112">
        <v>47727</v>
      </c>
    </row>
    <row r="2804" spans="2:2">
      <c r="B2804" s="112">
        <v>47728</v>
      </c>
    </row>
    <row r="2805" spans="2:2">
      <c r="B2805" s="112">
        <v>47729</v>
      </c>
    </row>
    <row r="2806" spans="2:2">
      <c r="B2806" s="112">
        <v>47730</v>
      </c>
    </row>
    <row r="2807" spans="2:2">
      <c r="B2807" s="112">
        <v>47731</v>
      </c>
    </row>
    <row r="2808" spans="2:2">
      <c r="B2808" s="112">
        <v>47732</v>
      </c>
    </row>
    <row r="2809" spans="2:2">
      <c r="B2809" s="112">
        <v>47733</v>
      </c>
    </row>
    <row r="2810" spans="2:2">
      <c r="B2810" s="112">
        <v>47734</v>
      </c>
    </row>
    <row r="2811" spans="2:2">
      <c r="B2811" s="112">
        <v>47735</v>
      </c>
    </row>
    <row r="2812" spans="2:2">
      <c r="B2812" s="112">
        <v>47736</v>
      </c>
    </row>
    <row r="2813" spans="2:2">
      <c r="B2813" s="112">
        <v>47737</v>
      </c>
    </row>
    <row r="2814" spans="2:2">
      <c r="B2814" s="112">
        <v>47738</v>
      </c>
    </row>
    <row r="2815" spans="2:2">
      <c r="B2815" s="112">
        <v>47739</v>
      </c>
    </row>
    <row r="2816" spans="2:2">
      <c r="B2816" s="112">
        <v>47740</v>
      </c>
    </row>
    <row r="2817" spans="2:2">
      <c r="B2817" s="112">
        <v>47741</v>
      </c>
    </row>
    <row r="2818" spans="2:2">
      <c r="B2818" s="112">
        <v>47742</v>
      </c>
    </row>
    <row r="2819" spans="2:2">
      <c r="B2819" s="112">
        <v>47743</v>
      </c>
    </row>
    <row r="2820" spans="2:2">
      <c r="B2820" s="112">
        <v>47744</v>
      </c>
    </row>
    <row r="2821" spans="2:2">
      <c r="B2821" s="112">
        <v>47745</v>
      </c>
    </row>
    <row r="2822" spans="2:2">
      <c r="B2822" s="112">
        <v>47746</v>
      </c>
    </row>
    <row r="2823" spans="2:2">
      <c r="B2823" s="112">
        <v>47747</v>
      </c>
    </row>
    <row r="2824" spans="2:2">
      <c r="B2824" s="112">
        <v>47748</v>
      </c>
    </row>
    <row r="2825" spans="2:2">
      <c r="B2825" s="112">
        <v>47749</v>
      </c>
    </row>
    <row r="2826" spans="2:2">
      <c r="B2826" s="112">
        <v>47750</v>
      </c>
    </row>
    <row r="2827" spans="2:2">
      <c r="B2827" s="112">
        <v>47751</v>
      </c>
    </row>
    <row r="2828" spans="2:2">
      <c r="B2828" s="112">
        <v>47752</v>
      </c>
    </row>
    <row r="2829" spans="2:2">
      <c r="B2829" s="112">
        <v>47753</v>
      </c>
    </row>
    <row r="2830" spans="2:2">
      <c r="B2830" s="112">
        <v>47754</v>
      </c>
    </row>
    <row r="2831" spans="2:2">
      <c r="B2831" s="112">
        <v>47755</v>
      </c>
    </row>
    <row r="2832" spans="2:2">
      <c r="B2832" s="112">
        <v>47756</v>
      </c>
    </row>
    <row r="2833" spans="2:2">
      <c r="B2833" s="112">
        <v>47757</v>
      </c>
    </row>
    <row r="2834" spans="2:2">
      <c r="B2834" s="112">
        <v>47758</v>
      </c>
    </row>
    <row r="2835" spans="2:2">
      <c r="B2835" s="112">
        <v>47759</v>
      </c>
    </row>
    <row r="2836" spans="2:2">
      <c r="B2836" s="112">
        <v>47760</v>
      </c>
    </row>
    <row r="2837" spans="2:2">
      <c r="B2837" s="112">
        <v>47761</v>
      </c>
    </row>
    <row r="2838" spans="2:2">
      <c r="B2838" s="112">
        <v>47762</v>
      </c>
    </row>
    <row r="2839" spans="2:2">
      <c r="B2839" s="112">
        <v>47763</v>
      </c>
    </row>
    <row r="2840" spans="2:2">
      <c r="B2840" s="112">
        <v>47764</v>
      </c>
    </row>
    <row r="2841" spans="2:2">
      <c r="B2841" s="112">
        <v>47765</v>
      </c>
    </row>
    <row r="2842" spans="2:2">
      <c r="B2842" s="112">
        <v>47766</v>
      </c>
    </row>
    <row r="2843" spans="2:2">
      <c r="B2843" s="112">
        <v>47767</v>
      </c>
    </row>
    <row r="2844" spans="2:2">
      <c r="B2844" s="112">
        <v>47768</v>
      </c>
    </row>
    <row r="2845" spans="2:2">
      <c r="B2845" s="112">
        <v>47769</v>
      </c>
    </row>
    <row r="2846" spans="2:2">
      <c r="B2846" s="112">
        <v>47770</v>
      </c>
    </row>
    <row r="2847" spans="2:2">
      <c r="B2847" s="112">
        <v>47771</v>
      </c>
    </row>
    <row r="2848" spans="2:2">
      <c r="B2848" s="112">
        <v>47772</v>
      </c>
    </row>
    <row r="2849" spans="2:2">
      <c r="B2849" s="112">
        <v>47773</v>
      </c>
    </row>
    <row r="2850" spans="2:2">
      <c r="B2850" s="112">
        <v>47774</v>
      </c>
    </row>
    <row r="2851" spans="2:2">
      <c r="B2851" s="112">
        <v>47775</v>
      </c>
    </row>
    <row r="2852" spans="2:2">
      <c r="B2852" s="112">
        <v>47776</v>
      </c>
    </row>
    <row r="2853" spans="2:2">
      <c r="B2853" s="112">
        <v>47777</v>
      </c>
    </row>
    <row r="2854" spans="2:2">
      <c r="B2854" s="112">
        <v>47778</v>
      </c>
    </row>
    <row r="2855" spans="2:2">
      <c r="B2855" s="112">
        <v>47779</v>
      </c>
    </row>
    <row r="2856" spans="2:2">
      <c r="B2856" s="112">
        <v>47780</v>
      </c>
    </row>
    <row r="2857" spans="2:2">
      <c r="B2857" s="112">
        <v>47781</v>
      </c>
    </row>
    <row r="2858" spans="2:2">
      <c r="B2858" s="112">
        <v>47782</v>
      </c>
    </row>
    <row r="2859" spans="2:2">
      <c r="B2859" s="112">
        <v>47783</v>
      </c>
    </row>
    <row r="2860" spans="2:2">
      <c r="B2860" s="112">
        <v>47784</v>
      </c>
    </row>
    <row r="2861" spans="2:2">
      <c r="B2861" s="112">
        <v>47785</v>
      </c>
    </row>
    <row r="2862" spans="2:2">
      <c r="B2862" s="112">
        <v>47786</v>
      </c>
    </row>
    <row r="2863" spans="2:2">
      <c r="B2863" s="112">
        <v>47787</v>
      </c>
    </row>
    <row r="2864" spans="2:2">
      <c r="B2864" s="112">
        <v>47788</v>
      </c>
    </row>
    <row r="2865" spans="2:2">
      <c r="B2865" s="112">
        <v>47789</v>
      </c>
    </row>
    <row r="2866" spans="2:2">
      <c r="B2866" s="112">
        <v>47790</v>
      </c>
    </row>
    <row r="2867" spans="2:2">
      <c r="B2867" s="112">
        <v>47791</v>
      </c>
    </row>
    <row r="2868" spans="2:2">
      <c r="B2868" s="112">
        <v>47792</v>
      </c>
    </row>
    <row r="2869" spans="2:2">
      <c r="B2869" s="112">
        <v>47793</v>
      </c>
    </row>
    <row r="2870" spans="2:2">
      <c r="B2870" s="112">
        <v>47794</v>
      </c>
    </row>
    <row r="2871" spans="2:2">
      <c r="B2871" s="112">
        <v>47795</v>
      </c>
    </row>
    <row r="2872" spans="2:2">
      <c r="B2872" s="112">
        <v>47796</v>
      </c>
    </row>
    <row r="2873" spans="2:2">
      <c r="B2873" s="112">
        <v>47797</v>
      </c>
    </row>
    <row r="2874" spans="2:2">
      <c r="B2874" s="112">
        <v>47798</v>
      </c>
    </row>
    <row r="2875" spans="2:2">
      <c r="B2875" s="112">
        <v>47799</v>
      </c>
    </row>
    <row r="2876" spans="2:2">
      <c r="B2876" s="112">
        <v>47800</v>
      </c>
    </row>
    <row r="2877" spans="2:2">
      <c r="B2877" s="112">
        <v>47801</v>
      </c>
    </row>
    <row r="2878" spans="2:2">
      <c r="B2878" s="112">
        <v>47802</v>
      </c>
    </row>
    <row r="2879" spans="2:2">
      <c r="B2879" s="112">
        <v>47803</v>
      </c>
    </row>
    <row r="2880" spans="2:2">
      <c r="B2880" s="112">
        <v>47804</v>
      </c>
    </row>
    <row r="2881" spans="2:2">
      <c r="B2881" s="112">
        <v>47805</v>
      </c>
    </row>
    <row r="2882" spans="2:2">
      <c r="B2882" s="112">
        <v>47806</v>
      </c>
    </row>
    <row r="2883" spans="2:2">
      <c r="B2883" s="112">
        <v>47807</v>
      </c>
    </row>
    <row r="2884" spans="2:2">
      <c r="B2884" s="112">
        <v>47808</v>
      </c>
    </row>
    <row r="2885" spans="2:2">
      <c r="B2885" s="112">
        <v>47809</v>
      </c>
    </row>
    <row r="2886" spans="2:2">
      <c r="B2886" s="112">
        <v>47810</v>
      </c>
    </row>
    <row r="2887" spans="2:2">
      <c r="B2887" s="112">
        <v>47811</v>
      </c>
    </row>
    <row r="2888" spans="2:2">
      <c r="B2888" s="112">
        <v>47812</v>
      </c>
    </row>
    <row r="2889" spans="2:2">
      <c r="B2889" s="112">
        <v>47813</v>
      </c>
    </row>
    <row r="2890" spans="2:2">
      <c r="B2890" s="112">
        <v>47814</v>
      </c>
    </row>
    <row r="2891" spans="2:2">
      <c r="B2891" s="112">
        <v>47815</v>
      </c>
    </row>
    <row r="2892" spans="2:2">
      <c r="B2892" s="112">
        <v>47816</v>
      </c>
    </row>
    <row r="2893" spans="2:2">
      <c r="B2893" s="112">
        <v>47817</v>
      </c>
    </row>
    <row r="2894" spans="2:2">
      <c r="B2894" s="112">
        <v>47818</v>
      </c>
    </row>
    <row r="2895" spans="2:2">
      <c r="B2895" s="112">
        <v>47819</v>
      </c>
    </row>
    <row r="2896" spans="2:2">
      <c r="B2896" s="112">
        <v>47820</v>
      </c>
    </row>
    <row r="2897" spans="2:2">
      <c r="B2897" s="112">
        <v>47821</v>
      </c>
    </row>
    <row r="2898" spans="2:2">
      <c r="B2898" s="112">
        <v>47822</v>
      </c>
    </row>
    <row r="2899" spans="2:2">
      <c r="B2899" s="112">
        <v>47823</v>
      </c>
    </row>
    <row r="2900" spans="2:2">
      <c r="B2900" s="112">
        <v>47824</v>
      </c>
    </row>
    <row r="2901" spans="2:2">
      <c r="B2901" s="112">
        <v>47825</v>
      </c>
    </row>
    <row r="2902" spans="2:2">
      <c r="B2902" s="112">
        <v>47826</v>
      </c>
    </row>
    <row r="2903" spans="2:2">
      <c r="B2903" s="112">
        <v>47827</v>
      </c>
    </row>
    <row r="2904" spans="2:2">
      <c r="B2904" s="112">
        <v>47828</v>
      </c>
    </row>
    <row r="2905" spans="2:2">
      <c r="B2905" s="112">
        <v>47829</v>
      </c>
    </row>
    <row r="2906" spans="2:2">
      <c r="B2906" s="112">
        <v>47830</v>
      </c>
    </row>
    <row r="2907" spans="2:2">
      <c r="B2907" s="112">
        <v>47831</v>
      </c>
    </row>
    <row r="2908" spans="2:2">
      <c r="B2908" s="112">
        <v>47832</v>
      </c>
    </row>
    <row r="2909" spans="2:2">
      <c r="B2909" s="112">
        <v>47833</v>
      </c>
    </row>
    <row r="2910" spans="2:2">
      <c r="B2910" s="112">
        <v>47834</v>
      </c>
    </row>
    <row r="2911" spans="2:2">
      <c r="B2911" s="112">
        <v>47835</v>
      </c>
    </row>
    <row r="2912" spans="2:2">
      <c r="B2912" s="112">
        <v>47836</v>
      </c>
    </row>
    <row r="2913" spans="2:2">
      <c r="B2913" s="112">
        <v>47837</v>
      </c>
    </row>
    <row r="2914" spans="2:2">
      <c r="B2914" s="112">
        <v>47838</v>
      </c>
    </row>
    <row r="2915" spans="2:2">
      <c r="B2915" s="112">
        <v>47839</v>
      </c>
    </row>
    <row r="2916" spans="2:2">
      <c r="B2916" s="112">
        <v>47840</v>
      </c>
    </row>
    <row r="2917" spans="2:2">
      <c r="B2917" s="112">
        <v>47841</v>
      </c>
    </row>
    <row r="2918" spans="2:2">
      <c r="B2918" s="112">
        <v>47842</v>
      </c>
    </row>
    <row r="2919" spans="2:2">
      <c r="B2919" s="112">
        <v>47843</v>
      </c>
    </row>
    <row r="2920" spans="2:2">
      <c r="B2920" s="112">
        <v>47844</v>
      </c>
    </row>
    <row r="2921" spans="2:2">
      <c r="B2921" s="112">
        <v>47845</v>
      </c>
    </row>
    <row r="2922" spans="2:2">
      <c r="B2922" s="112">
        <v>47846</v>
      </c>
    </row>
    <row r="2923" spans="2:2">
      <c r="B2923" s="112">
        <v>47847</v>
      </c>
    </row>
    <row r="2924" spans="2:2">
      <c r="B2924" s="112">
        <v>47848</v>
      </c>
    </row>
    <row r="2925" spans="2:2">
      <c r="B2925" s="112">
        <v>47849</v>
      </c>
    </row>
    <row r="2926" spans="2:2">
      <c r="B2926" s="112">
        <v>47850</v>
      </c>
    </row>
    <row r="2927" spans="2:2">
      <c r="B2927" s="112">
        <v>47851</v>
      </c>
    </row>
    <row r="2928" spans="2:2">
      <c r="B2928" s="112">
        <v>47852</v>
      </c>
    </row>
    <row r="2929" spans="2:2">
      <c r="B2929" s="112">
        <v>47853</v>
      </c>
    </row>
    <row r="2930" spans="2:2">
      <c r="B2930" s="112">
        <v>47854</v>
      </c>
    </row>
    <row r="2931" spans="2:2">
      <c r="B2931" s="112">
        <v>47855</v>
      </c>
    </row>
    <row r="2932" spans="2:2">
      <c r="B2932" s="112">
        <v>47856</v>
      </c>
    </row>
    <row r="2933" spans="2:2">
      <c r="B2933" s="112">
        <v>47857</v>
      </c>
    </row>
    <row r="2934" spans="2:2">
      <c r="B2934" s="112">
        <v>47858</v>
      </c>
    </row>
    <row r="2935" spans="2:2">
      <c r="B2935" s="112">
        <v>47859</v>
      </c>
    </row>
    <row r="2936" spans="2:2">
      <c r="B2936" s="112">
        <v>47860</v>
      </c>
    </row>
    <row r="2937" spans="2:2">
      <c r="B2937" s="112">
        <v>47861</v>
      </c>
    </row>
    <row r="2938" spans="2:2">
      <c r="B2938" s="112">
        <v>47862</v>
      </c>
    </row>
    <row r="2939" spans="2:2">
      <c r="B2939" s="112">
        <v>47863</v>
      </c>
    </row>
    <row r="2940" spans="2:2">
      <c r="B2940" s="112">
        <v>47864</v>
      </c>
    </row>
    <row r="2941" spans="2:2">
      <c r="B2941" s="112">
        <v>47865</v>
      </c>
    </row>
    <row r="2942" spans="2:2">
      <c r="B2942" s="112">
        <v>47866</v>
      </c>
    </row>
    <row r="2943" spans="2:2">
      <c r="B2943" s="112">
        <v>47867</v>
      </c>
    </row>
    <row r="2944" spans="2:2">
      <c r="B2944" s="112">
        <v>47868</v>
      </c>
    </row>
    <row r="2945" spans="2:2">
      <c r="B2945" s="112">
        <v>47869</v>
      </c>
    </row>
    <row r="2946" spans="2:2">
      <c r="B2946" s="112">
        <v>47870</v>
      </c>
    </row>
    <row r="2947" spans="2:2">
      <c r="B2947" s="112">
        <v>47871</v>
      </c>
    </row>
    <row r="2948" spans="2:2">
      <c r="B2948" s="112">
        <v>47872</v>
      </c>
    </row>
    <row r="2949" spans="2:2">
      <c r="B2949" s="112">
        <v>47873</v>
      </c>
    </row>
    <row r="2950" spans="2:2">
      <c r="B2950" s="112">
        <v>47874</v>
      </c>
    </row>
    <row r="2951" spans="2:2">
      <c r="B2951" s="112">
        <v>47875</v>
      </c>
    </row>
    <row r="2952" spans="2:2">
      <c r="B2952" s="112">
        <v>47876</v>
      </c>
    </row>
    <row r="2953" spans="2:2">
      <c r="B2953" s="112">
        <v>47877</v>
      </c>
    </row>
    <row r="2954" spans="2:2">
      <c r="B2954" s="112">
        <v>47878</v>
      </c>
    </row>
    <row r="2955" spans="2:2">
      <c r="B2955" s="112">
        <v>47879</v>
      </c>
    </row>
    <row r="2956" spans="2:2">
      <c r="B2956" s="112">
        <v>47880</v>
      </c>
    </row>
    <row r="2957" spans="2:2">
      <c r="B2957" s="112">
        <v>47881</v>
      </c>
    </row>
    <row r="2958" spans="2:2">
      <c r="B2958" s="112">
        <v>47882</v>
      </c>
    </row>
    <row r="2959" spans="2:2">
      <c r="B2959" s="112">
        <v>47883</v>
      </c>
    </row>
    <row r="2960" spans="2:2">
      <c r="B2960" s="112">
        <v>47884</v>
      </c>
    </row>
    <row r="2961" spans="2:2">
      <c r="B2961" s="112">
        <v>47885</v>
      </c>
    </row>
    <row r="2962" spans="2:2">
      <c r="B2962" s="112">
        <v>47886</v>
      </c>
    </row>
    <row r="2963" spans="2:2">
      <c r="B2963" s="112">
        <v>47887</v>
      </c>
    </row>
    <row r="2964" spans="2:2">
      <c r="B2964" s="112">
        <v>47888</v>
      </c>
    </row>
    <row r="2965" spans="2:2">
      <c r="B2965" s="112">
        <v>47889</v>
      </c>
    </row>
    <row r="2966" spans="2:2">
      <c r="B2966" s="112">
        <v>47890</v>
      </c>
    </row>
    <row r="2967" spans="2:2">
      <c r="B2967" s="112">
        <v>47891</v>
      </c>
    </row>
    <row r="2968" spans="2:2">
      <c r="B2968" s="112">
        <v>47892</v>
      </c>
    </row>
    <row r="2969" spans="2:2">
      <c r="B2969" s="112">
        <v>47893</v>
      </c>
    </row>
    <row r="2970" spans="2:2">
      <c r="B2970" s="112">
        <v>47894</v>
      </c>
    </row>
    <row r="2971" spans="2:2">
      <c r="B2971" s="112">
        <v>47895</v>
      </c>
    </row>
    <row r="2972" spans="2:2">
      <c r="B2972" s="112">
        <v>47896</v>
      </c>
    </row>
    <row r="2973" spans="2:2">
      <c r="B2973" s="112">
        <v>47897</v>
      </c>
    </row>
    <row r="2974" spans="2:2">
      <c r="B2974" s="112">
        <v>47898</v>
      </c>
    </row>
    <row r="2975" spans="2:2">
      <c r="B2975" s="112">
        <v>47899</v>
      </c>
    </row>
    <row r="2976" spans="2:2">
      <c r="B2976" s="112">
        <v>47900</v>
      </c>
    </row>
    <row r="2977" spans="2:2">
      <c r="B2977" s="112">
        <v>47901</v>
      </c>
    </row>
    <row r="2978" spans="2:2">
      <c r="B2978" s="112">
        <v>47902</v>
      </c>
    </row>
    <row r="2979" spans="2:2">
      <c r="B2979" s="112">
        <v>47903</v>
      </c>
    </row>
    <row r="2980" spans="2:2">
      <c r="B2980" s="112">
        <v>47904</v>
      </c>
    </row>
    <row r="2981" spans="2:2">
      <c r="B2981" s="112">
        <v>47905</v>
      </c>
    </row>
    <row r="2982" spans="2:2">
      <c r="B2982" s="112">
        <v>47906</v>
      </c>
    </row>
    <row r="2983" spans="2:2">
      <c r="B2983" s="112">
        <v>47907</v>
      </c>
    </row>
    <row r="2984" spans="2:2">
      <c r="B2984" s="112">
        <v>47908</v>
      </c>
    </row>
    <row r="2985" spans="2:2">
      <c r="B2985" s="112">
        <v>47909</v>
      </c>
    </row>
    <row r="2986" spans="2:2">
      <c r="B2986" s="112">
        <v>47910</v>
      </c>
    </row>
    <row r="2987" spans="2:2">
      <c r="B2987" s="112">
        <v>47911</v>
      </c>
    </row>
    <row r="2988" spans="2:2">
      <c r="B2988" s="112">
        <v>47912</v>
      </c>
    </row>
    <row r="2989" spans="2:2">
      <c r="B2989" s="112">
        <v>47913</v>
      </c>
    </row>
    <row r="2990" spans="2:2">
      <c r="B2990" s="112">
        <v>47914</v>
      </c>
    </row>
    <row r="2991" spans="2:2">
      <c r="B2991" s="112">
        <v>47915</v>
      </c>
    </row>
    <row r="2992" spans="2:2">
      <c r="B2992" s="112">
        <v>47916</v>
      </c>
    </row>
    <row r="2993" spans="2:2">
      <c r="B2993" s="112">
        <v>47917</v>
      </c>
    </row>
    <row r="2994" spans="2:2">
      <c r="B2994" s="112">
        <v>47918</v>
      </c>
    </row>
    <row r="2995" spans="2:2">
      <c r="B2995" s="112">
        <v>47919</v>
      </c>
    </row>
    <row r="2996" spans="2:2">
      <c r="B2996" s="112">
        <v>47920</v>
      </c>
    </row>
    <row r="2997" spans="2:2">
      <c r="B2997" s="112">
        <v>47921</v>
      </c>
    </row>
    <row r="2998" spans="2:2">
      <c r="B2998" s="112">
        <v>47922</v>
      </c>
    </row>
    <row r="2999" spans="2:2">
      <c r="B2999" s="112">
        <v>47923</v>
      </c>
    </row>
    <row r="3000" spans="2:2">
      <c r="B3000" s="112">
        <v>47924</v>
      </c>
    </row>
    <row r="3001" spans="2:2">
      <c r="B3001" s="112">
        <v>47925</v>
      </c>
    </row>
    <row r="3002" spans="2:2">
      <c r="B3002" s="112">
        <v>47926</v>
      </c>
    </row>
    <row r="3003" spans="2:2">
      <c r="B3003" s="112">
        <v>47927</v>
      </c>
    </row>
    <row r="3004" spans="2:2">
      <c r="B3004" s="112">
        <v>47928</v>
      </c>
    </row>
    <row r="3005" spans="2:2">
      <c r="B3005" s="112">
        <v>47929</v>
      </c>
    </row>
    <row r="3006" spans="2:2">
      <c r="B3006" s="112">
        <v>47930</v>
      </c>
    </row>
    <row r="3007" spans="2:2">
      <c r="B3007" s="112">
        <v>47931</v>
      </c>
    </row>
    <row r="3008" spans="2:2">
      <c r="B3008" s="112">
        <v>47932</v>
      </c>
    </row>
    <row r="3009" spans="2:2">
      <c r="B3009" s="112">
        <v>47933</v>
      </c>
    </row>
    <row r="3010" spans="2:2">
      <c r="B3010" s="112">
        <v>47934</v>
      </c>
    </row>
    <row r="3011" spans="2:2">
      <c r="B3011" s="112">
        <v>47935</v>
      </c>
    </row>
    <row r="3012" spans="2:2">
      <c r="B3012" s="112">
        <v>47936</v>
      </c>
    </row>
    <row r="3013" spans="2:2">
      <c r="B3013" s="112">
        <v>47937</v>
      </c>
    </row>
    <row r="3014" spans="2:2">
      <c r="B3014" s="112">
        <v>47938</v>
      </c>
    </row>
    <row r="3015" spans="2:2">
      <c r="B3015" s="112">
        <v>47939</v>
      </c>
    </row>
    <row r="3016" spans="2:2">
      <c r="B3016" s="112">
        <v>47940</v>
      </c>
    </row>
    <row r="3017" spans="2:2">
      <c r="B3017" s="112">
        <v>47941</v>
      </c>
    </row>
    <row r="3018" spans="2:2">
      <c r="B3018" s="112">
        <v>47942</v>
      </c>
    </row>
    <row r="3019" spans="2:2">
      <c r="B3019" s="112">
        <v>47943</v>
      </c>
    </row>
    <row r="3020" spans="2:2">
      <c r="B3020" s="112">
        <v>47944</v>
      </c>
    </row>
    <row r="3021" spans="2:2">
      <c r="B3021" s="112">
        <v>47945</v>
      </c>
    </row>
    <row r="3022" spans="2:2">
      <c r="B3022" s="112">
        <v>47946</v>
      </c>
    </row>
    <row r="3023" spans="2:2">
      <c r="B3023" s="112">
        <v>47947</v>
      </c>
    </row>
    <row r="3024" spans="2:2">
      <c r="B3024" s="112">
        <v>47948</v>
      </c>
    </row>
    <row r="3025" spans="2:2">
      <c r="B3025" s="112">
        <v>47949</v>
      </c>
    </row>
    <row r="3026" spans="2:2">
      <c r="B3026" s="112">
        <v>47950</v>
      </c>
    </row>
    <row r="3027" spans="2:2">
      <c r="B3027" s="112">
        <v>47951</v>
      </c>
    </row>
    <row r="3028" spans="2:2">
      <c r="B3028" s="112">
        <v>47952</v>
      </c>
    </row>
    <row r="3029" spans="2:2">
      <c r="B3029" s="112">
        <v>47953</v>
      </c>
    </row>
    <row r="3030" spans="2:2">
      <c r="B3030" s="112">
        <v>47954</v>
      </c>
    </row>
    <row r="3031" spans="2:2">
      <c r="B3031" s="112">
        <v>47955</v>
      </c>
    </row>
    <row r="3032" spans="2:2">
      <c r="B3032" s="112">
        <v>47956</v>
      </c>
    </row>
    <row r="3033" spans="2:2">
      <c r="B3033" s="112">
        <v>47957</v>
      </c>
    </row>
    <row r="3034" spans="2:2">
      <c r="B3034" s="112">
        <v>47958</v>
      </c>
    </row>
    <row r="3035" spans="2:2">
      <c r="B3035" s="112">
        <v>47959</v>
      </c>
    </row>
    <row r="3036" spans="2:2">
      <c r="B3036" s="112">
        <v>47960</v>
      </c>
    </row>
    <row r="3037" spans="2:2">
      <c r="B3037" s="112">
        <v>47961</v>
      </c>
    </row>
    <row r="3038" spans="2:2">
      <c r="B3038" s="112">
        <v>47962</v>
      </c>
    </row>
    <row r="3039" spans="2:2">
      <c r="B3039" s="112">
        <v>47963</v>
      </c>
    </row>
    <row r="3040" spans="2:2">
      <c r="B3040" s="112">
        <v>47964</v>
      </c>
    </row>
    <row r="3041" spans="2:2">
      <c r="B3041" s="112">
        <v>47965</v>
      </c>
    </row>
    <row r="3042" spans="2:2">
      <c r="B3042" s="112">
        <v>47966</v>
      </c>
    </row>
    <row r="3043" spans="2:2">
      <c r="B3043" s="112">
        <v>47967</v>
      </c>
    </row>
    <row r="3044" spans="2:2">
      <c r="B3044" s="112">
        <v>47968</v>
      </c>
    </row>
    <row r="3045" spans="2:2">
      <c r="B3045" s="112">
        <v>47969</v>
      </c>
    </row>
    <row r="3046" spans="2:2">
      <c r="B3046" s="112">
        <v>47970</v>
      </c>
    </row>
    <row r="3047" spans="2:2">
      <c r="B3047" s="112">
        <v>47971</v>
      </c>
    </row>
    <row r="3048" spans="2:2">
      <c r="B3048" s="112">
        <v>47972</v>
      </c>
    </row>
    <row r="3049" spans="2:2">
      <c r="B3049" s="112">
        <v>47973</v>
      </c>
    </row>
    <row r="3050" spans="2:2">
      <c r="B3050" s="112">
        <v>47974</v>
      </c>
    </row>
    <row r="3051" spans="2:2">
      <c r="B3051" s="112">
        <v>47975</v>
      </c>
    </row>
    <row r="3052" spans="2:2">
      <c r="B3052" s="112">
        <v>47976</v>
      </c>
    </row>
    <row r="3053" spans="2:2">
      <c r="B3053" s="112">
        <v>47977</v>
      </c>
    </row>
    <row r="3054" spans="2:2">
      <c r="B3054" s="112">
        <v>47978</v>
      </c>
    </row>
    <row r="3055" spans="2:2">
      <c r="B3055" s="112">
        <v>47979</v>
      </c>
    </row>
    <row r="3056" spans="2:2">
      <c r="B3056" s="112">
        <v>47980</v>
      </c>
    </row>
    <row r="3057" spans="2:2">
      <c r="B3057" s="112">
        <v>47981</v>
      </c>
    </row>
    <row r="3058" spans="2:2">
      <c r="B3058" s="112">
        <v>47982</v>
      </c>
    </row>
    <row r="3059" spans="2:2">
      <c r="B3059" s="112">
        <v>47983</v>
      </c>
    </row>
    <row r="3060" spans="2:2">
      <c r="B3060" s="112">
        <v>47984</v>
      </c>
    </row>
    <row r="3061" spans="2:2">
      <c r="B3061" s="112">
        <v>47985</v>
      </c>
    </row>
    <row r="3062" spans="2:2">
      <c r="B3062" s="112">
        <v>47986</v>
      </c>
    </row>
    <row r="3063" spans="2:2">
      <c r="B3063" s="112">
        <v>47987</v>
      </c>
    </row>
    <row r="3064" spans="2:2">
      <c r="B3064" s="112">
        <v>47988</v>
      </c>
    </row>
    <row r="3065" spans="2:2">
      <c r="B3065" s="112">
        <v>47989</v>
      </c>
    </row>
    <row r="3066" spans="2:2">
      <c r="B3066" s="112">
        <v>47990</v>
      </c>
    </row>
    <row r="3067" spans="2:2">
      <c r="B3067" s="112">
        <v>47991</v>
      </c>
    </row>
    <row r="3068" spans="2:2">
      <c r="B3068" s="112">
        <v>47992</v>
      </c>
    </row>
    <row r="3069" spans="2:2">
      <c r="B3069" s="112">
        <v>47993</v>
      </c>
    </row>
    <row r="3070" spans="2:2">
      <c r="B3070" s="112">
        <v>47994</v>
      </c>
    </row>
    <row r="3071" spans="2:2">
      <c r="B3071" s="112">
        <v>47995</v>
      </c>
    </row>
    <row r="3072" spans="2:2">
      <c r="B3072" s="112">
        <v>47996</v>
      </c>
    </row>
    <row r="3073" spans="2:2">
      <c r="B3073" s="112">
        <v>47997</v>
      </c>
    </row>
    <row r="3074" spans="2:2">
      <c r="B3074" s="112">
        <v>47998</v>
      </c>
    </row>
    <row r="3075" spans="2:2">
      <c r="B3075" s="112">
        <v>47999</v>
      </c>
    </row>
    <row r="3076" spans="2:2">
      <c r="B3076" s="112">
        <v>48000</v>
      </c>
    </row>
    <row r="3077" spans="2:2">
      <c r="B3077" s="112">
        <v>48001</v>
      </c>
    </row>
    <row r="3078" spans="2:2">
      <c r="B3078" s="112">
        <v>48002</v>
      </c>
    </row>
    <row r="3079" spans="2:2">
      <c r="B3079" s="112">
        <v>48003</v>
      </c>
    </row>
    <row r="3080" spans="2:2">
      <c r="B3080" s="112">
        <v>48004</v>
      </c>
    </row>
    <row r="3081" spans="2:2">
      <c r="B3081" s="112">
        <v>48005</v>
      </c>
    </row>
    <row r="3082" spans="2:2">
      <c r="B3082" s="112">
        <v>48006</v>
      </c>
    </row>
    <row r="3083" spans="2:2">
      <c r="B3083" s="112">
        <v>48007</v>
      </c>
    </row>
    <row r="3084" spans="2:2">
      <c r="B3084" s="112">
        <v>48008</v>
      </c>
    </row>
    <row r="3085" spans="2:2">
      <c r="B3085" s="112">
        <v>48009</v>
      </c>
    </row>
    <row r="3086" spans="2:2">
      <c r="B3086" s="112">
        <v>48010</v>
      </c>
    </row>
    <row r="3087" spans="2:2">
      <c r="B3087" s="112">
        <v>48011</v>
      </c>
    </row>
    <row r="3088" spans="2:2">
      <c r="B3088" s="112">
        <v>48012</v>
      </c>
    </row>
    <row r="3089" spans="2:2">
      <c r="B3089" s="112">
        <v>48013</v>
      </c>
    </row>
    <row r="3090" spans="2:2">
      <c r="B3090" s="112">
        <v>48014</v>
      </c>
    </row>
    <row r="3091" spans="2:2">
      <c r="B3091" s="112">
        <v>48015</v>
      </c>
    </row>
    <row r="3092" spans="2:2">
      <c r="B3092" s="112">
        <v>48016</v>
      </c>
    </row>
    <row r="3093" spans="2:2">
      <c r="B3093" s="112">
        <v>48017</v>
      </c>
    </row>
    <row r="3094" spans="2:2">
      <c r="B3094" s="112">
        <v>48018</v>
      </c>
    </row>
    <row r="3095" spans="2:2">
      <c r="B3095" s="112">
        <v>48019</v>
      </c>
    </row>
    <row r="3096" spans="2:2">
      <c r="B3096" s="112">
        <v>48020</v>
      </c>
    </row>
    <row r="3097" spans="2:2">
      <c r="B3097" s="112">
        <v>48021</v>
      </c>
    </row>
    <row r="3098" spans="2:2">
      <c r="B3098" s="112">
        <v>48022</v>
      </c>
    </row>
    <row r="3099" spans="2:2">
      <c r="B3099" s="112">
        <v>48023</v>
      </c>
    </row>
    <row r="3100" spans="2:2">
      <c r="B3100" s="112">
        <v>48024</v>
      </c>
    </row>
    <row r="3101" spans="2:2">
      <c r="B3101" s="112">
        <v>48025</v>
      </c>
    </row>
    <row r="3102" spans="2:2">
      <c r="B3102" s="112">
        <v>48026</v>
      </c>
    </row>
    <row r="3103" spans="2:2">
      <c r="B3103" s="112">
        <v>48027</v>
      </c>
    </row>
    <row r="3104" spans="2:2">
      <c r="B3104" s="112">
        <v>48028</v>
      </c>
    </row>
    <row r="3105" spans="2:2">
      <c r="B3105" s="112">
        <v>48029</v>
      </c>
    </row>
    <row r="3106" spans="2:2">
      <c r="B3106" s="112">
        <v>48030</v>
      </c>
    </row>
    <row r="3107" spans="2:2">
      <c r="B3107" s="112">
        <v>48031</v>
      </c>
    </row>
    <row r="3108" spans="2:2">
      <c r="B3108" s="112">
        <v>48032</v>
      </c>
    </row>
    <row r="3109" spans="2:2">
      <c r="B3109" s="112">
        <v>48033</v>
      </c>
    </row>
    <row r="3110" spans="2:2">
      <c r="B3110" s="112">
        <v>48034</v>
      </c>
    </row>
    <row r="3111" spans="2:2">
      <c r="B3111" s="112">
        <v>48035</v>
      </c>
    </row>
    <row r="3112" spans="2:2">
      <c r="B3112" s="112">
        <v>48036</v>
      </c>
    </row>
    <row r="3113" spans="2:2">
      <c r="B3113" s="112">
        <v>48037</v>
      </c>
    </row>
    <row r="3114" spans="2:2">
      <c r="B3114" s="112">
        <v>48038</v>
      </c>
    </row>
    <row r="3115" spans="2:2">
      <c r="B3115" s="112">
        <v>48039</v>
      </c>
    </row>
    <row r="3116" spans="2:2">
      <c r="B3116" s="112">
        <v>48040</v>
      </c>
    </row>
    <row r="3117" spans="2:2">
      <c r="B3117" s="112">
        <v>48041</v>
      </c>
    </row>
    <row r="3118" spans="2:2">
      <c r="B3118" s="112">
        <v>48042</v>
      </c>
    </row>
    <row r="3119" spans="2:2">
      <c r="B3119" s="112">
        <v>48043</v>
      </c>
    </row>
    <row r="3120" spans="2:2">
      <c r="B3120" s="112">
        <v>48044</v>
      </c>
    </row>
    <row r="3121" spans="2:2">
      <c r="B3121" s="112">
        <v>48045</v>
      </c>
    </row>
    <row r="3122" spans="2:2">
      <c r="B3122" s="112">
        <v>48046</v>
      </c>
    </row>
    <row r="3123" spans="2:2">
      <c r="B3123" s="112">
        <v>48047</v>
      </c>
    </row>
    <row r="3124" spans="2:2">
      <c r="B3124" s="112">
        <v>48048</v>
      </c>
    </row>
    <row r="3125" spans="2:2">
      <c r="B3125" s="112">
        <v>48049</v>
      </c>
    </row>
    <row r="3126" spans="2:2">
      <c r="B3126" s="112">
        <v>48050</v>
      </c>
    </row>
    <row r="3127" spans="2:2">
      <c r="B3127" s="112">
        <v>48051</v>
      </c>
    </row>
    <row r="3128" spans="2:2">
      <c r="B3128" s="112">
        <v>48052</v>
      </c>
    </row>
    <row r="3129" spans="2:2">
      <c r="B3129" s="112">
        <v>48053</v>
      </c>
    </row>
    <row r="3130" spans="2:2">
      <c r="B3130" s="112">
        <v>48054</v>
      </c>
    </row>
    <row r="3131" spans="2:2">
      <c r="B3131" s="112">
        <v>48055</v>
      </c>
    </row>
    <row r="3132" spans="2:2">
      <c r="B3132" s="112">
        <v>48056</v>
      </c>
    </row>
    <row r="3133" spans="2:2">
      <c r="B3133" s="112">
        <v>48057</v>
      </c>
    </row>
    <row r="3134" spans="2:2">
      <c r="B3134" s="112">
        <v>48058</v>
      </c>
    </row>
    <row r="3135" spans="2:2">
      <c r="B3135" s="112">
        <v>48059</v>
      </c>
    </row>
    <row r="3136" spans="2:2">
      <c r="B3136" s="112">
        <v>48060</v>
      </c>
    </row>
    <row r="3137" spans="2:2">
      <c r="B3137" s="112">
        <v>48061</v>
      </c>
    </row>
    <row r="3138" spans="2:2">
      <c r="B3138" s="112">
        <v>48062</v>
      </c>
    </row>
    <row r="3139" spans="2:2">
      <c r="B3139" s="112">
        <v>48063</v>
      </c>
    </row>
    <row r="3140" spans="2:2">
      <c r="B3140" s="112">
        <v>48064</v>
      </c>
    </row>
    <row r="3141" spans="2:2">
      <c r="B3141" s="112">
        <v>48065</v>
      </c>
    </row>
    <row r="3142" spans="2:2">
      <c r="B3142" s="112">
        <v>48066</v>
      </c>
    </row>
    <row r="3143" spans="2:2">
      <c r="B3143" s="112">
        <v>48067</v>
      </c>
    </row>
    <row r="3144" spans="2:2">
      <c r="B3144" s="112">
        <v>48068</v>
      </c>
    </row>
    <row r="3145" spans="2:2">
      <c r="B3145" s="112">
        <v>48069</v>
      </c>
    </row>
    <row r="3146" spans="2:2">
      <c r="B3146" s="112">
        <v>48070</v>
      </c>
    </row>
    <row r="3147" spans="2:2">
      <c r="B3147" s="112">
        <v>48071</v>
      </c>
    </row>
    <row r="3148" spans="2:2">
      <c r="B3148" s="112">
        <v>48072</v>
      </c>
    </row>
    <row r="3149" spans="2:2">
      <c r="B3149" s="112">
        <v>48073</v>
      </c>
    </row>
    <row r="3150" spans="2:2">
      <c r="B3150" s="112">
        <v>48074</v>
      </c>
    </row>
    <row r="3151" spans="2:2">
      <c r="B3151" s="112">
        <v>48075</v>
      </c>
    </row>
    <row r="3152" spans="2:2">
      <c r="B3152" s="112">
        <v>48076</v>
      </c>
    </row>
    <row r="3153" spans="2:2">
      <c r="B3153" s="112">
        <v>48077</v>
      </c>
    </row>
    <row r="3154" spans="2:2">
      <c r="B3154" s="112">
        <v>48078</v>
      </c>
    </row>
    <row r="3155" spans="2:2">
      <c r="B3155" s="112">
        <v>48079</v>
      </c>
    </row>
    <row r="3156" spans="2:2">
      <c r="B3156" s="112">
        <v>48080</v>
      </c>
    </row>
    <row r="3157" spans="2:2">
      <c r="B3157" s="112">
        <v>48081</v>
      </c>
    </row>
    <row r="3158" spans="2:2">
      <c r="B3158" s="112">
        <v>48082</v>
      </c>
    </row>
    <row r="3159" spans="2:2">
      <c r="B3159" s="112">
        <v>48083</v>
      </c>
    </row>
    <row r="3160" spans="2:2">
      <c r="B3160" s="112">
        <v>48084</v>
      </c>
    </row>
    <row r="3161" spans="2:2">
      <c r="B3161" s="112">
        <v>48085</v>
      </c>
    </row>
    <row r="3162" spans="2:2">
      <c r="B3162" s="112">
        <v>48086</v>
      </c>
    </row>
    <row r="3163" spans="2:2">
      <c r="B3163" s="112">
        <v>48087</v>
      </c>
    </row>
    <row r="3164" spans="2:2">
      <c r="B3164" s="112">
        <v>48088</v>
      </c>
    </row>
    <row r="3165" spans="2:2">
      <c r="B3165" s="112">
        <v>48089</v>
      </c>
    </row>
    <row r="3166" spans="2:2">
      <c r="B3166" s="112">
        <v>48090</v>
      </c>
    </row>
    <row r="3167" spans="2:2">
      <c r="B3167" s="112">
        <v>48091</v>
      </c>
    </row>
    <row r="3168" spans="2:2">
      <c r="B3168" s="112">
        <v>48092</v>
      </c>
    </row>
    <row r="3169" spans="2:2">
      <c r="B3169" s="112">
        <v>48093</v>
      </c>
    </row>
    <row r="3170" spans="2:2">
      <c r="B3170" s="112">
        <v>48094</v>
      </c>
    </row>
    <row r="3171" spans="2:2">
      <c r="B3171" s="112">
        <v>48095</v>
      </c>
    </row>
    <row r="3172" spans="2:2">
      <c r="B3172" s="112">
        <v>48096</v>
      </c>
    </row>
    <row r="3173" spans="2:2">
      <c r="B3173" s="112">
        <v>48097</v>
      </c>
    </row>
    <row r="3174" spans="2:2">
      <c r="B3174" s="112">
        <v>48098</v>
      </c>
    </row>
    <row r="3175" spans="2:2">
      <c r="B3175" s="112">
        <v>48099</v>
      </c>
    </row>
    <row r="3176" spans="2:2">
      <c r="B3176" s="112">
        <v>48100</v>
      </c>
    </row>
    <row r="3177" spans="2:2">
      <c r="B3177" s="112">
        <v>48101</v>
      </c>
    </row>
    <row r="3178" spans="2:2">
      <c r="B3178" s="112">
        <v>48102</v>
      </c>
    </row>
    <row r="3179" spans="2:2">
      <c r="B3179" s="112">
        <v>48103</v>
      </c>
    </row>
    <row r="3180" spans="2:2">
      <c r="B3180" s="112">
        <v>48104</v>
      </c>
    </row>
    <row r="3181" spans="2:2">
      <c r="B3181" s="112">
        <v>48105</v>
      </c>
    </row>
    <row r="3182" spans="2:2">
      <c r="B3182" s="112">
        <v>48106</v>
      </c>
    </row>
    <row r="3183" spans="2:2">
      <c r="B3183" s="112">
        <v>48107</v>
      </c>
    </row>
    <row r="3184" spans="2:2">
      <c r="B3184" s="112">
        <v>48108</v>
      </c>
    </row>
    <row r="3185" spans="2:2">
      <c r="B3185" s="112">
        <v>48109</v>
      </c>
    </row>
    <row r="3186" spans="2:2">
      <c r="B3186" s="112">
        <v>48110</v>
      </c>
    </row>
    <row r="3187" spans="2:2">
      <c r="B3187" s="112">
        <v>48111</v>
      </c>
    </row>
    <row r="3188" spans="2:2">
      <c r="B3188" s="112">
        <v>48112</v>
      </c>
    </row>
    <row r="3189" spans="2:2">
      <c r="B3189" s="112">
        <v>48113</v>
      </c>
    </row>
    <row r="3190" spans="2:2">
      <c r="B3190" s="112">
        <v>48114</v>
      </c>
    </row>
    <row r="3191" spans="2:2">
      <c r="B3191" s="112">
        <v>48115</v>
      </c>
    </row>
    <row r="3192" spans="2:2">
      <c r="B3192" s="112">
        <v>48116</v>
      </c>
    </row>
    <row r="3193" spans="2:2">
      <c r="B3193" s="112">
        <v>48117</v>
      </c>
    </row>
    <row r="3194" spans="2:2">
      <c r="B3194" s="112">
        <v>48118</v>
      </c>
    </row>
    <row r="3195" spans="2:2">
      <c r="B3195" s="112">
        <v>48119</v>
      </c>
    </row>
    <row r="3196" spans="2:2">
      <c r="B3196" s="112">
        <v>48120</v>
      </c>
    </row>
    <row r="3197" spans="2:2">
      <c r="B3197" s="112">
        <v>48121</v>
      </c>
    </row>
    <row r="3198" spans="2:2">
      <c r="B3198" s="112">
        <v>48122</v>
      </c>
    </row>
    <row r="3199" spans="2:2">
      <c r="B3199" s="112">
        <v>48123</v>
      </c>
    </row>
    <row r="3200" spans="2:2">
      <c r="B3200" s="112">
        <v>48124</v>
      </c>
    </row>
    <row r="3201" spans="2:2">
      <c r="B3201" s="112">
        <v>48125</v>
      </c>
    </row>
    <row r="3202" spans="2:2">
      <c r="B3202" s="112">
        <v>48126</v>
      </c>
    </row>
    <row r="3203" spans="2:2">
      <c r="B3203" s="112">
        <v>48127</v>
      </c>
    </row>
    <row r="3204" spans="2:2">
      <c r="B3204" s="112">
        <v>48128</v>
      </c>
    </row>
    <row r="3205" spans="2:2">
      <c r="B3205" s="112">
        <v>48129</v>
      </c>
    </row>
    <row r="3206" spans="2:2">
      <c r="B3206" s="112">
        <v>48130</v>
      </c>
    </row>
    <row r="3207" spans="2:2">
      <c r="B3207" s="112">
        <v>48131</v>
      </c>
    </row>
    <row r="3208" spans="2:2">
      <c r="B3208" s="112">
        <v>48132</v>
      </c>
    </row>
    <row r="3209" spans="2:2">
      <c r="B3209" s="112">
        <v>48133</v>
      </c>
    </row>
    <row r="3210" spans="2:2">
      <c r="B3210" s="112">
        <v>48134</v>
      </c>
    </row>
    <row r="3211" spans="2:2">
      <c r="B3211" s="112">
        <v>48135</v>
      </c>
    </row>
    <row r="3212" spans="2:2">
      <c r="B3212" s="112">
        <v>48136</v>
      </c>
    </row>
    <row r="3213" spans="2:2">
      <c r="B3213" s="112">
        <v>48137</v>
      </c>
    </row>
    <row r="3214" spans="2:2">
      <c r="B3214" s="112">
        <v>48138</v>
      </c>
    </row>
    <row r="3215" spans="2:2">
      <c r="B3215" s="112">
        <v>48139</v>
      </c>
    </row>
    <row r="3216" spans="2:2">
      <c r="B3216" s="112">
        <v>48140</v>
      </c>
    </row>
    <row r="3217" spans="2:2">
      <c r="B3217" s="112">
        <v>48141</v>
      </c>
    </row>
    <row r="3218" spans="2:2">
      <c r="B3218" s="112">
        <v>48142</v>
      </c>
    </row>
    <row r="3219" spans="2:2">
      <c r="B3219" s="112">
        <v>48143</v>
      </c>
    </row>
    <row r="3220" spans="2:2">
      <c r="B3220" s="112">
        <v>48144</v>
      </c>
    </row>
    <row r="3221" spans="2:2">
      <c r="B3221" s="112">
        <v>48145</v>
      </c>
    </row>
    <row r="3222" spans="2:2">
      <c r="B3222" s="112">
        <v>48146</v>
      </c>
    </row>
    <row r="3223" spans="2:2">
      <c r="B3223" s="112">
        <v>48147</v>
      </c>
    </row>
    <row r="3224" spans="2:2">
      <c r="B3224" s="112">
        <v>48148</v>
      </c>
    </row>
    <row r="3225" spans="2:2">
      <c r="B3225" s="112">
        <v>48149</v>
      </c>
    </row>
    <row r="3226" spans="2:2">
      <c r="B3226" s="112">
        <v>48150</v>
      </c>
    </row>
    <row r="3227" spans="2:2">
      <c r="B3227" s="112">
        <v>48151</v>
      </c>
    </row>
    <row r="3228" spans="2:2">
      <c r="B3228" s="112">
        <v>48152</v>
      </c>
    </row>
    <row r="3229" spans="2:2">
      <c r="B3229" s="112">
        <v>48153</v>
      </c>
    </row>
    <row r="3230" spans="2:2">
      <c r="B3230" s="112">
        <v>48154</v>
      </c>
    </row>
    <row r="3231" spans="2:2">
      <c r="B3231" s="112">
        <v>48155</v>
      </c>
    </row>
    <row r="3232" spans="2:2">
      <c r="B3232" s="112">
        <v>48156</v>
      </c>
    </row>
    <row r="3233" spans="2:2">
      <c r="B3233" s="112">
        <v>48157</v>
      </c>
    </row>
    <row r="3234" spans="2:2">
      <c r="B3234" s="112">
        <v>48158</v>
      </c>
    </row>
    <row r="3235" spans="2:2">
      <c r="B3235" s="112">
        <v>48159</v>
      </c>
    </row>
    <row r="3236" spans="2:2">
      <c r="B3236" s="112">
        <v>48160</v>
      </c>
    </row>
    <row r="3237" spans="2:2">
      <c r="B3237" s="112">
        <v>48161</v>
      </c>
    </row>
    <row r="3238" spans="2:2">
      <c r="B3238" s="112">
        <v>48162</v>
      </c>
    </row>
    <row r="3239" spans="2:2">
      <c r="B3239" s="112">
        <v>48163</v>
      </c>
    </row>
    <row r="3240" spans="2:2">
      <c r="B3240" s="112">
        <v>48164</v>
      </c>
    </row>
    <row r="3241" spans="2:2">
      <c r="B3241" s="112">
        <v>48165</v>
      </c>
    </row>
    <row r="3242" spans="2:2">
      <c r="B3242" s="112">
        <v>48166</v>
      </c>
    </row>
    <row r="3243" spans="2:2">
      <c r="B3243" s="112">
        <v>48167</v>
      </c>
    </row>
    <row r="3244" spans="2:2">
      <c r="B3244" s="112">
        <v>48168</v>
      </c>
    </row>
    <row r="3245" spans="2:2">
      <c r="B3245" s="112">
        <v>48169</v>
      </c>
    </row>
    <row r="3246" spans="2:2">
      <c r="B3246" s="112">
        <v>48170</v>
      </c>
    </row>
    <row r="3247" spans="2:2">
      <c r="B3247" s="112">
        <v>48171</v>
      </c>
    </row>
    <row r="3248" spans="2:2">
      <c r="B3248" s="112">
        <v>48172</v>
      </c>
    </row>
    <row r="3249" spans="2:2">
      <c r="B3249" s="112">
        <v>48173</v>
      </c>
    </row>
    <row r="3250" spans="2:2">
      <c r="B3250" s="112">
        <v>48174</v>
      </c>
    </row>
    <row r="3251" spans="2:2">
      <c r="B3251" s="112">
        <v>48175</v>
      </c>
    </row>
    <row r="3252" spans="2:2">
      <c r="B3252" s="112">
        <v>48176</v>
      </c>
    </row>
    <row r="3253" spans="2:2">
      <c r="B3253" s="112">
        <v>48177</v>
      </c>
    </row>
    <row r="3254" spans="2:2">
      <c r="B3254" s="112">
        <v>48178</v>
      </c>
    </row>
    <row r="3255" spans="2:2">
      <c r="B3255" s="112">
        <v>48179</v>
      </c>
    </row>
    <row r="3256" spans="2:2">
      <c r="B3256" s="112">
        <v>48180</v>
      </c>
    </row>
    <row r="3257" spans="2:2">
      <c r="B3257" s="112">
        <v>48181</v>
      </c>
    </row>
    <row r="3258" spans="2:2">
      <c r="B3258" s="112">
        <v>48182</v>
      </c>
    </row>
    <row r="3259" spans="2:2">
      <c r="B3259" s="112">
        <v>48183</v>
      </c>
    </row>
    <row r="3260" spans="2:2">
      <c r="B3260" s="112">
        <v>48184</v>
      </c>
    </row>
    <row r="3261" spans="2:2">
      <c r="B3261" s="112">
        <v>48185</v>
      </c>
    </row>
    <row r="3262" spans="2:2">
      <c r="B3262" s="112">
        <v>48186</v>
      </c>
    </row>
    <row r="3263" spans="2:2">
      <c r="B3263" s="112">
        <v>48187</v>
      </c>
    </row>
    <row r="3264" spans="2:2">
      <c r="B3264" s="112">
        <v>48188</v>
      </c>
    </row>
    <row r="3265" spans="2:2">
      <c r="B3265" s="112">
        <v>48189</v>
      </c>
    </row>
    <row r="3266" spans="2:2">
      <c r="B3266" s="112">
        <v>48190</v>
      </c>
    </row>
    <row r="3267" spans="2:2">
      <c r="B3267" s="112">
        <v>48191</v>
      </c>
    </row>
    <row r="3268" spans="2:2">
      <c r="B3268" s="112">
        <v>48192</v>
      </c>
    </row>
    <row r="3269" spans="2:2">
      <c r="B3269" s="112">
        <v>48193</v>
      </c>
    </row>
    <row r="3270" spans="2:2">
      <c r="B3270" s="112">
        <v>48194</v>
      </c>
    </row>
    <row r="3271" spans="2:2">
      <c r="B3271" s="112">
        <v>48195</v>
      </c>
    </row>
    <row r="3272" spans="2:2">
      <c r="B3272" s="112">
        <v>48196</v>
      </c>
    </row>
    <row r="3273" spans="2:2">
      <c r="B3273" s="112">
        <v>48197</v>
      </c>
    </row>
    <row r="3274" spans="2:2">
      <c r="B3274" s="112">
        <v>48198</v>
      </c>
    </row>
    <row r="3275" spans="2:2">
      <c r="B3275" s="112">
        <v>48199</v>
      </c>
    </row>
    <row r="3276" spans="2:2">
      <c r="B3276" s="112">
        <v>48200</v>
      </c>
    </row>
    <row r="3277" spans="2:2">
      <c r="B3277" s="112">
        <v>48201</v>
      </c>
    </row>
    <row r="3278" spans="2:2">
      <c r="B3278" s="112">
        <v>48202</v>
      </c>
    </row>
    <row r="3279" spans="2:2">
      <c r="B3279" s="112">
        <v>48203</v>
      </c>
    </row>
    <row r="3280" spans="2:2">
      <c r="B3280" s="112">
        <v>48204</v>
      </c>
    </row>
    <row r="3281" spans="2:2">
      <c r="B3281" s="112">
        <v>48205</v>
      </c>
    </row>
    <row r="3282" spans="2:2">
      <c r="B3282" s="112">
        <v>48206</v>
      </c>
    </row>
    <row r="3283" spans="2:2">
      <c r="B3283" s="112">
        <v>48207</v>
      </c>
    </row>
    <row r="3284" spans="2:2">
      <c r="B3284" s="112">
        <v>48208</v>
      </c>
    </row>
    <row r="3285" spans="2:2">
      <c r="B3285" s="112">
        <v>48209</v>
      </c>
    </row>
    <row r="3286" spans="2:2">
      <c r="B3286" s="112">
        <v>48210</v>
      </c>
    </row>
    <row r="3287" spans="2:2">
      <c r="B3287" s="112">
        <v>48211</v>
      </c>
    </row>
    <row r="3288" spans="2:2">
      <c r="B3288" s="112">
        <v>48212</v>
      </c>
    </row>
    <row r="3289" spans="2:2">
      <c r="B3289" s="112">
        <v>48213</v>
      </c>
    </row>
    <row r="3290" spans="2:2">
      <c r="B3290" s="112">
        <v>48214</v>
      </c>
    </row>
    <row r="3291" spans="2:2">
      <c r="B3291" s="112">
        <v>48215</v>
      </c>
    </row>
    <row r="3292" spans="2:2">
      <c r="B3292" s="112">
        <v>48216</v>
      </c>
    </row>
    <row r="3293" spans="2:2">
      <c r="B3293" s="112">
        <v>48217</v>
      </c>
    </row>
    <row r="3294" spans="2:2">
      <c r="B3294" s="112">
        <v>48218</v>
      </c>
    </row>
    <row r="3295" spans="2:2">
      <c r="B3295" s="112">
        <v>48219</v>
      </c>
    </row>
    <row r="3296" spans="2:2">
      <c r="B3296" s="112">
        <v>48220</v>
      </c>
    </row>
    <row r="3297" spans="2:2">
      <c r="B3297" s="112">
        <v>48221</v>
      </c>
    </row>
    <row r="3298" spans="2:2">
      <c r="B3298" s="112">
        <v>48222</v>
      </c>
    </row>
    <row r="3299" spans="2:2">
      <c r="B3299" s="112">
        <v>48223</v>
      </c>
    </row>
    <row r="3300" spans="2:2">
      <c r="B3300" s="112">
        <v>48224</v>
      </c>
    </row>
    <row r="3301" spans="2:2">
      <c r="B3301" s="112">
        <v>48225</v>
      </c>
    </row>
    <row r="3302" spans="2:2">
      <c r="B3302" s="112">
        <v>48226</v>
      </c>
    </row>
    <row r="3303" spans="2:2">
      <c r="B3303" s="112">
        <v>48227</v>
      </c>
    </row>
    <row r="3304" spans="2:2">
      <c r="B3304" s="112">
        <v>48228</v>
      </c>
    </row>
    <row r="3305" spans="2:2">
      <c r="B3305" s="112">
        <v>48229</v>
      </c>
    </row>
    <row r="3306" spans="2:2">
      <c r="B3306" s="112">
        <v>48230</v>
      </c>
    </row>
    <row r="3307" spans="2:2">
      <c r="B3307" s="112">
        <v>48231</v>
      </c>
    </row>
    <row r="3308" spans="2:2">
      <c r="B3308" s="112">
        <v>48232</v>
      </c>
    </row>
    <row r="3309" spans="2:2">
      <c r="B3309" s="112">
        <v>48233</v>
      </c>
    </row>
    <row r="3310" spans="2:2">
      <c r="B3310" s="112">
        <v>48234</v>
      </c>
    </row>
    <row r="3311" spans="2:2">
      <c r="B3311" s="112">
        <v>48235</v>
      </c>
    </row>
    <row r="3312" spans="2:2">
      <c r="B3312" s="112">
        <v>48236</v>
      </c>
    </row>
    <row r="3313" spans="2:2">
      <c r="B3313" s="112">
        <v>48237</v>
      </c>
    </row>
    <row r="3314" spans="2:2">
      <c r="B3314" s="112">
        <v>48238</v>
      </c>
    </row>
    <row r="3315" spans="2:2">
      <c r="B3315" s="112">
        <v>48239</v>
      </c>
    </row>
    <row r="3316" spans="2:2">
      <c r="B3316" s="112">
        <v>48240</v>
      </c>
    </row>
    <row r="3317" spans="2:2">
      <c r="B3317" s="112">
        <v>48241</v>
      </c>
    </row>
    <row r="3318" spans="2:2">
      <c r="B3318" s="112">
        <v>48242</v>
      </c>
    </row>
    <row r="3319" spans="2:2">
      <c r="B3319" s="112">
        <v>48243</v>
      </c>
    </row>
    <row r="3320" spans="2:2">
      <c r="B3320" s="112">
        <v>48244</v>
      </c>
    </row>
    <row r="3321" spans="2:2">
      <c r="B3321" s="112">
        <v>48245</v>
      </c>
    </row>
    <row r="3322" spans="2:2">
      <c r="B3322" s="112">
        <v>48246</v>
      </c>
    </row>
    <row r="3323" spans="2:2">
      <c r="B3323" s="112">
        <v>48247</v>
      </c>
    </row>
    <row r="3324" spans="2:2">
      <c r="B3324" s="112">
        <v>48248</v>
      </c>
    </row>
    <row r="3325" spans="2:2">
      <c r="B3325" s="112">
        <v>48249</v>
      </c>
    </row>
    <row r="3326" spans="2:2">
      <c r="B3326" s="112">
        <v>48250</v>
      </c>
    </row>
    <row r="3327" spans="2:2">
      <c r="B3327" s="112">
        <v>48251</v>
      </c>
    </row>
    <row r="3328" spans="2:2">
      <c r="B3328" s="112">
        <v>48252</v>
      </c>
    </row>
    <row r="3329" spans="2:2">
      <c r="B3329" s="112">
        <v>48253</v>
      </c>
    </row>
    <row r="3330" spans="2:2">
      <c r="B3330" s="112">
        <v>48254</v>
      </c>
    </row>
    <row r="3331" spans="2:2">
      <c r="B3331" s="112">
        <v>48255</v>
      </c>
    </row>
    <row r="3332" spans="2:2">
      <c r="B3332" s="112">
        <v>48256</v>
      </c>
    </row>
    <row r="3333" spans="2:2">
      <c r="B3333" s="112">
        <v>48257</v>
      </c>
    </row>
    <row r="3334" spans="2:2">
      <c r="B3334" s="112">
        <v>48258</v>
      </c>
    </row>
    <row r="3335" spans="2:2">
      <c r="B3335" s="112">
        <v>48259</v>
      </c>
    </row>
    <row r="3336" spans="2:2">
      <c r="B3336" s="112">
        <v>48260</v>
      </c>
    </row>
    <row r="3337" spans="2:2">
      <c r="B3337" s="112">
        <v>48261</v>
      </c>
    </row>
    <row r="3338" spans="2:2">
      <c r="B3338" s="112">
        <v>48262</v>
      </c>
    </row>
    <row r="3339" spans="2:2">
      <c r="B3339" s="112">
        <v>48263</v>
      </c>
    </row>
    <row r="3340" spans="2:2">
      <c r="B3340" s="112">
        <v>48264</v>
      </c>
    </row>
    <row r="3341" spans="2:2">
      <c r="B3341" s="112">
        <v>48265</v>
      </c>
    </row>
    <row r="3342" spans="2:2">
      <c r="B3342" s="112">
        <v>48266</v>
      </c>
    </row>
    <row r="3343" spans="2:2">
      <c r="B3343" s="112">
        <v>48267</v>
      </c>
    </row>
    <row r="3344" spans="2:2">
      <c r="B3344" s="112">
        <v>48268</v>
      </c>
    </row>
    <row r="3345" spans="2:2">
      <c r="B3345" s="112">
        <v>48269</v>
      </c>
    </row>
    <row r="3346" spans="2:2">
      <c r="B3346" s="112">
        <v>48270</v>
      </c>
    </row>
    <row r="3347" spans="2:2">
      <c r="B3347" s="112">
        <v>48271</v>
      </c>
    </row>
    <row r="3348" spans="2:2">
      <c r="B3348" s="112">
        <v>48272</v>
      </c>
    </row>
    <row r="3349" spans="2:2">
      <c r="B3349" s="112">
        <v>48273</v>
      </c>
    </row>
    <row r="3350" spans="2:2">
      <c r="B3350" s="112">
        <v>48274</v>
      </c>
    </row>
    <row r="3351" spans="2:2">
      <c r="B3351" s="112">
        <v>48275</v>
      </c>
    </row>
    <row r="3352" spans="2:2">
      <c r="B3352" s="112">
        <v>48276</v>
      </c>
    </row>
    <row r="3353" spans="2:2">
      <c r="B3353" s="112">
        <v>48277</v>
      </c>
    </row>
    <row r="3354" spans="2:2">
      <c r="B3354" s="112">
        <v>48278</v>
      </c>
    </row>
    <row r="3355" spans="2:2">
      <c r="B3355" s="112">
        <v>48279</v>
      </c>
    </row>
    <row r="3356" spans="2:2">
      <c r="B3356" s="112">
        <v>48280</v>
      </c>
    </row>
    <row r="3357" spans="2:2">
      <c r="B3357" s="112">
        <v>48281</v>
      </c>
    </row>
    <row r="3358" spans="2:2">
      <c r="B3358" s="112">
        <v>48282</v>
      </c>
    </row>
    <row r="3359" spans="2:2">
      <c r="B3359" s="112">
        <v>48283</v>
      </c>
    </row>
    <row r="3360" spans="2:2">
      <c r="B3360" s="112">
        <v>48284</v>
      </c>
    </row>
    <row r="3361" spans="2:2">
      <c r="B3361" s="112">
        <v>48285</v>
      </c>
    </row>
    <row r="3362" spans="2:2">
      <c r="B3362" s="112">
        <v>48286</v>
      </c>
    </row>
    <row r="3363" spans="2:2">
      <c r="B3363" s="112">
        <v>48287</v>
      </c>
    </row>
    <row r="3364" spans="2:2">
      <c r="B3364" s="112">
        <v>48288</v>
      </c>
    </row>
    <row r="3365" spans="2:2">
      <c r="B3365" s="112">
        <v>48289</v>
      </c>
    </row>
    <row r="3366" spans="2:2">
      <c r="B3366" s="112">
        <v>48290</v>
      </c>
    </row>
    <row r="3367" spans="2:2">
      <c r="B3367" s="112">
        <v>48291</v>
      </c>
    </row>
    <row r="3368" spans="2:2">
      <c r="B3368" s="112">
        <v>48292</v>
      </c>
    </row>
    <row r="3369" spans="2:2">
      <c r="B3369" s="112">
        <v>48293</v>
      </c>
    </row>
    <row r="3370" spans="2:2">
      <c r="B3370" s="112">
        <v>48294</v>
      </c>
    </row>
    <row r="3371" spans="2:2">
      <c r="B3371" s="112">
        <v>48295</v>
      </c>
    </row>
    <row r="3372" spans="2:2">
      <c r="B3372" s="112">
        <v>48296</v>
      </c>
    </row>
    <row r="3373" spans="2:2">
      <c r="B3373" s="112">
        <v>48297</v>
      </c>
    </row>
    <row r="3374" spans="2:2">
      <c r="B3374" s="112">
        <v>48298</v>
      </c>
    </row>
    <row r="3375" spans="2:2">
      <c r="B3375" s="112">
        <v>48299</v>
      </c>
    </row>
    <row r="3376" spans="2:2">
      <c r="B3376" s="112">
        <v>48300</v>
      </c>
    </row>
    <row r="3377" spans="2:2">
      <c r="B3377" s="112">
        <v>48301</v>
      </c>
    </row>
    <row r="3378" spans="2:2">
      <c r="B3378" s="112">
        <v>48302</v>
      </c>
    </row>
    <row r="3379" spans="2:2">
      <c r="B3379" s="112">
        <v>48303</v>
      </c>
    </row>
    <row r="3380" spans="2:2">
      <c r="B3380" s="112">
        <v>48304</v>
      </c>
    </row>
    <row r="3381" spans="2:2">
      <c r="B3381" s="112">
        <v>48305</v>
      </c>
    </row>
    <row r="3382" spans="2:2">
      <c r="B3382" s="112">
        <v>48306</v>
      </c>
    </row>
    <row r="3383" spans="2:2">
      <c r="B3383" s="112">
        <v>48307</v>
      </c>
    </row>
    <row r="3384" spans="2:2">
      <c r="B3384" s="112">
        <v>48308</v>
      </c>
    </row>
    <row r="3385" spans="2:2">
      <c r="B3385" s="112">
        <v>48309</v>
      </c>
    </row>
    <row r="3386" spans="2:2">
      <c r="B3386" s="112">
        <v>48310</v>
      </c>
    </row>
    <row r="3387" spans="2:2">
      <c r="B3387" s="112">
        <v>48311</v>
      </c>
    </row>
    <row r="3388" spans="2:2">
      <c r="B3388" s="112">
        <v>48312</v>
      </c>
    </row>
    <row r="3389" spans="2:2">
      <c r="B3389" s="112">
        <v>48313</v>
      </c>
    </row>
    <row r="3390" spans="2:2">
      <c r="B3390" s="112">
        <v>48314</v>
      </c>
    </row>
    <row r="3391" spans="2:2">
      <c r="B3391" s="112">
        <v>48315</v>
      </c>
    </row>
    <row r="3392" spans="2:2">
      <c r="B3392" s="112">
        <v>48316</v>
      </c>
    </row>
    <row r="3393" spans="2:2">
      <c r="B3393" s="112">
        <v>48317</v>
      </c>
    </row>
    <row r="3394" spans="2:2">
      <c r="B3394" s="112">
        <v>48318</v>
      </c>
    </row>
    <row r="3395" spans="2:2">
      <c r="B3395" s="112">
        <v>48319</v>
      </c>
    </row>
    <row r="3396" spans="2:2">
      <c r="B3396" s="112">
        <v>48320</v>
      </c>
    </row>
    <row r="3397" spans="2:2">
      <c r="B3397" s="112">
        <v>48321</v>
      </c>
    </row>
    <row r="3398" spans="2:2">
      <c r="B3398" s="112">
        <v>48322</v>
      </c>
    </row>
    <row r="3399" spans="2:2">
      <c r="B3399" s="112">
        <v>48323</v>
      </c>
    </row>
    <row r="3400" spans="2:2">
      <c r="B3400" s="112">
        <v>48324</v>
      </c>
    </row>
    <row r="3401" spans="2:2">
      <c r="B3401" s="112">
        <v>48325</v>
      </c>
    </row>
    <row r="3402" spans="2:2">
      <c r="B3402" s="112">
        <v>48326</v>
      </c>
    </row>
    <row r="3403" spans="2:2">
      <c r="B3403" s="112">
        <v>48327</v>
      </c>
    </row>
    <row r="3404" spans="2:2">
      <c r="B3404" s="112">
        <v>48328</v>
      </c>
    </row>
    <row r="3405" spans="2:2">
      <c r="B3405" s="112">
        <v>48329</v>
      </c>
    </row>
    <row r="3406" spans="2:2">
      <c r="B3406" s="112">
        <v>48330</v>
      </c>
    </row>
    <row r="3407" spans="2:2">
      <c r="B3407" s="112">
        <v>48331</v>
      </c>
    </row>
    <row r="3408" spans="2:2">
      <c r="B3408" s="112">
        <v>48332</v>
      </c>
    </row>
    <row r="3409" spans="2:2">
      <c r="B3409" s="112">
        <v>48333</v>
      </c>
    </row>
    <row r="3410" spans="2:2">
      <c r="B3410" s="112">
        <v>48334</v>
      </c>
    </row>
    <row r="3411" spans="2:2">
      <c r="B3411" s="112">
        <v>48335</v>
      </c>
    </row>
    <row r="3412" spans="2:2">
      <c r="B3412" s="112">
        <v>48336</v>
      </c>
    </row>
    <row r="3413" spans="2:2">
      <c r="B3413" s="112">
        <v>48337</v>
      </c>
    </row>
    <row r="3414" spans="2:2">
      <c r="B3414" s="112">
        <v>48338</v>
      </c>
    </row>
    <row r="3415" spans="2:2">
      <c r="B3415" s="112">
        <v>48339</v>
      </c>
    </row>
    <row r="3416" spans="2:2">
      <c r="B3416" s="112">
        <v>48340</v>
      </c>
    </row>
    <row r="3417" spans="2:2">
      <c r="B3417" s="112">
        <v>48341</v>
      </c>
    </row>
    <row r="3418" spans="2:2">
      <c r="B3418" s="112">
        <v>48342</v>
      </c>
    </row>
    <row r="3419" spans="2:2">
      <c r="B3419" s="112">
        <v>48343</v>
      </c>
    </row>
    <row r="3420" spans="2:2">
      <c r="B3420" s="112">
        <v>48344</v>
      </c>
    </row>
    <row r="3421" spans="2:2">
      <c r="B3421" s="112">
        <v>48345</v>
      </c>
    </row>
    <row r="3422" spans="2:2">
      <c r="B3422" s="112">
        <v>48346</v>
      </c>
    </row>
    <row r="3423" spans="2:2">
      <c r="B3423" s="112">
        <v>48347</v>
      </c>
    </row>
    <row r="3424" spans="2:2">
      <c r="B3424" s="112">
        <v>48348</v>
      </c>
    </row>
    <row r="3425" spans="2:2">
      <c r="B3425" s="112">
        <v>48349</v>
      </c>
    </row>
    <row r="3426" spans="2:2">
      <c r="B3426" s="112">
        <v>48350</v>
      </c>
    </row>
    <row r="3427" spans="2:2">
      <c r="B3427" s="112">
        <v>48351</v>
      </c>
    </row>
    <row r="3428" spans="2:2">
      <c r="B3428" s="112">
        <v>48352</v>
      </c>
    </row>
    <row r="3429" spans="2:2">
      <c r="B3429" s="112">
        <v>48353</v>
      </c>
    </row>
    <row r="3430" spans="2:2">
      <c r="B3430" s="112">
        <v>48354</v>
      </c>
    </row>
    <row r="3431" spans="2:2">
      <c r="B3431" s="112">
        <v>48355</v>
      </c>
    </row>
    <row r="3432" spans="2:2">
      <c r="B3432" s="112">
        <v>48356</v>
      </c>
    </row>
    <row r="3433" spans="2:2">
      <c r="B3433" s="112">
        <v>48357</v>
      </c>
    </row>
    <row r="3434" spans="2:2">
      <c r="B3434" s="112">
        <v>48358</v>
      </c>
    </row>
    <row r="3435" spans="2:2">
      <c r="B3435" s="112">
        <v>48359</v>
      </c>
    </row>
    <row r="3436" spans="2:2">
      <c r="B3436" s="112">
        <v>48360</v>
      </c>
    </row>
    <row r="3437" spans="2:2">
      <c r="B3437" s="112">
        <v>48361</v>
      </c>
    </row>
    <row r="3438" spans="2:2">
      <c r="B3438" s="112">
        <v>48362</v>
      </c>
    </row>
    <row r="3439" spans="2:2">
      <c r="B3439" s="112">
        <v>48363</v>
      </c>
    </row>
    <row r="3440" spans="2:2">
      <c r="B3440" s="112">
        <v>48364</v>
      </c>
    </row>
    <row r="3441" spans="2:2">
      <c r="B3441" s="112">
        <v>48365</v>
      </c>
    </row>
    <row r="3442" spans="2:2">
      <c r="B3442" s="112">
        <v>48366</v>
      </c>
    </row>
    <row r="3443" spans="2:2">
      <c r="B3443" s="112">
        <v>48367</v>
      </c>
    </row>
    <row r="3444" spans="2:2">
      <c r="B3444" s="112">
        <v>48368</v>
      </c>
    </row>
    <row r="3445" spans="2:2">
      <c r="B3445" s="112">
        <v>48369</v>
      </c>
    </row>
    <row r="3446" spans="2:2">
      <c r="B3446" s="112">
        <v>48370</v>
      </c>
    </row>
    <row r="3447" spans="2:2">
      <c r="B3447" s="112">
        <v>48371</v>
      </c>
    </row>
    <row r="3448" spans="2:2">
      <c r="B3448" s="112">
        <v>48372</v>
      </c>
    </row>
    <row r="3449" spans="2:2">
      <c r="B3449" s="112">
        <v>48373</v>
      </c>
    </row>
    <row r="3450" spans="2:2">
      <c r="B3450" s="112">
        <v>48374</v>
      </c>
    </row>
    <row r="3451" spans="2:2">
      <c r="B3451" s="112">
        <v>48375</v>
      </c>
    </row>
    <row r="3452" spans="2:2">
      <c r="B3452" s="112">
        <v>48376</v>
      </c>
    </row>
    <row r="3453" spans="2:2">
      <c r="B3453" s="112">
        <v>48377</v>
      </c>
    </row>
    <row r="3454" spans="2:2">
      <c r="B3454" s="112">
        <v>48378</v>
      </c>
    </row>
    <row r="3455" spans="2:2">
      <c r="B3455" s="112">
        <v>48379</v>
      </c>
    </row>
    <row r="3456" spans="2:2">
      <c r="B3456" s="112">
        <v>48380</v>
      </c>
    </row>
    <row r="3457" spans="2:2">
      <c r="B3457" s="112">
        <v>48381</v>
      </c>
    </row>
    <row r="3458" spans="2:2">
      <c r="B3458" s="112">
        <v>48382</v>
      </c>
    </row>
    <row r="3459" spans="2:2">
      <c r="B3459" s="112">
        <v>48383</v>
      </c>
    </row>
    <row r="3460" spans="2:2">
      <c r="B3460" s="112">
        <v>48384</v>
      </c>
    </row>
    <row r="3461" spans="2:2">
      <c r="B3461" s="112">
        <v>48385</v>
      </c>
    </row>
    <row r="3462" spans="2:2">
      <c r="B3462" s="112">
        <v>48386</v>
      </c>
    </row>
    <row r="3463" spans="2:2">
      <c r="B3463" s="112">
        <v>48387</v>
      </c>
    </row>
    <row r="3464" spans="2:2">
      <c r="B3464" s="112">
        <v>48388</v>
      </c>
    </row>
    <row r="3465" spans="2:2">
      <c r="B3465" s="112">
        <v>48389</v>
      </c>
    </row>
    <row r="3466" spans="2:2">
      <c r="B3466" s="112">
        <v>48390</v>
      </c>
    </row>
    <row r="3467" spans="2:2">
      <c r="B3467" s="112">
        <v>48391</v>
      </c>
    </row>
    <row r="3468" spans="2:2">
      <c r="B3468" s="112">
        <v>48392</v>
      </c>
    </row>
    <row r="3469" spans="2:2">
      <c r="B3469" s="112">
        <v>48393</v>
      </c>
    </row>
    <row r="3470" spans="2:2">
      <c r="B3470" s="112">
        <v>48394</v>
      </c>
    </row>
    <row r="3471" spans="2:2">
      <c r="B3471" s="112">
        <v>48395</v>
      </c>
    </row>
    <row r="3472" spans="2:2">
      <c r="B3472" s="112">
        <v>48396</v>
      </c>
    </row>
    <row r="3473" spans="2:2">
      <c r="B3473" s="112">
        <v>48397</v>
      </c>
    </row>
    <row r="3474" spans="2:2">
      <c r="B3474" s="112">
        <v>48398</v>
      </c>
    </row>
    <row r="3475" spans="2:2">
      <c r="B3475" s="112">
        <v>48399</v>
      </c>
    </row>
    <row r="3476" spans="2:2">
      <c r="B3476" s="112">
        <v>48400</v>
      </c>
    </row>
    <row r="3477" spans="2:2">
      <c r="B3477" s="112">
        <v>48401</v>
      </c>
    </row>
    <row r="3478" spans="2:2">
      <c r="B3478" s="112">
        <v>48402</v>
      </c>
    </row>
    <row r="3479" spans="2:2">
      <c r="B3479" s="112">
        <v>48403</v>
      </c>
    </row>
    <row r="3480" spans="2:2">
      <c r="B3480" s="112">
        <v>48404</v>
      </c>
    </row>
    <row r="3481" spans="2:2">
      <c r="B3481" s="112">
        <v>48405</v>
      </c>
    </row>
    <row r="3482" spans="2:2">
      <c r="B3482" s="112">
        <v>48406</v>
      </c>
    </row>
    <row r="3483" spans="2:2">
      <c r="B3483" s="112">
        <v>48407</v>
      </c>
    </row>
    <row r="3484" spans="2:2">
      <c r="B3484" s="112">
        <v>48408</v>
      </c>
    </row>
    <row r="3485" spans="2:2">
      <c r="B3485" s="112">
        <v>48409</v>
      </c>
    </row>
    <row r="3486" spans="2:2">
      <c r="B3486" s="112">
        <v>48410</v>
      </c>
    </row>
    <row r="3487" spans="2:2">
      <c r="B3487" s="112">
        <v>48411</v>
      </c>
    </row>
    <row r="3488" spans="2:2">
      <c r="B3488" s="112">
        <v>48412</v>
      </c>
    </row>
    <row r="3489" spans="2:2">
      <c r="B3489" s="112">
        <v>48413</v>
      </c>
    </row>
    <row r="3490" spans="2:2">
      <c r="B3490" s="112">
        <v>48414</v>
      </c>
    </row>
    <row r="3491" spans="2:2">
      <c r="B3491" s="112">
        <v>48415</v>
      </c>
    </row>
    <row r="3492" spans="2:2">
      <c r="B3492" s="112">
        <v>48416</v>
      </c>
    </row>
    <row r="3493" spans="2:2">
      <c r="B3493" s="112">
        <v>48417</v>
      </c>
    </row>
    <row r="3494" spans="2:2">
      <c r="B3494" s="112">
        <v>48418</v>
      </c>
    </row>
    <row r="3495" spans="2:2">
      <c r="B3495" s="112">
        <v>48419</v>
      </c>
    </row>
    <row r="3496" spans="2:2">
      <c r="B3496" s="112">
        <v>48420</v>
      </c>
    </row>
    <row r="3497" spans="2:2">
      <c r="B3497" s="112">
        <v>48421</v>
      </c>
    </row>
    <row r="3498" spans="2:2">
      <c r="B3498" s="112">
        <v>48422</v>
      </c>
    </row>
    <row r="3499" spans="2:2">
      <c r="B3499" s="112">
        <v>48423</v>
      </c>
    </row>
    <row r="3500" spans="2:2">
      <c r="B3500" s="112">
        <v>48424</v>
      </c>
    </row>
    <row r="3501" spans="2:2">
      <c r="B3501" s="112">
        <v>48425</v>
      </c>
    </row>
    <row r="3502" spans="2:2">
      <c r="B3502" s="112">
        <v>48426</v>
      </c>
    </row>
    <row r="3503" spans="2:2">
      <c r="B3503" s="112">
        <v>48427</v>
      </c>
    </row>
    <row r="3504" spans="2:2">
      <c r="B3504" s="112">
        <v>48428</v>
      </c>
    </row>
    <row r="3505" spans="2:2">
      <c r="B3505" s="112">
        <v>48429</v>
      </c>
    </row>
    <row r="3506" spans="2:2">
      <c r="B3506" s="112">
        <v>48430</v>
      </c>
    </row>
    <row r="3507" spans="2:2">
      <c r="B3507" s="112">
        <v>48431</v>
      </c>
    </row>
    <row r="3508" spans="2:2">
      <c r="B3508" s="112">
        <v>48432</v>
      </c>
    </row>
    <row r="3509" spans="2:2">
      <c r="B3509" s="112">
        <v>48433</v>
      </c>
    </row>
    <row r="3510" spans="2:2">
      <c r="B3510" s="112">
        <v>48434</v>
      </c>
    </row>
    <row r="3511" spans="2:2">
      <c r="B3511" s="112">
        <v>48435</v>
      </c>
    </row>
    <row r="3512" spans="2:2">
      <c r="B3512" s="112">
        <v>48436</v>
      </c>
    </row>
    <row r="3513" spans="2:2">
      <c r="B3513" s="112">
        <v>48437</v>
      </c>
    </row>
    <row r="3514" spans="2:2">
      <c r="B3514" s="112">
        <v>48438</v>
      </c>
    </row>
    <row r="3515" spans="2:2">
      <c r="B3515" s="112">
        <v>48439</v>
      </c>
    </row>
    <row r="3516" spans="2:2">
      <c r="B3516" s="112">
        <v>48440</v>
      </c>
    </row>
    <row r="3517" spans="2:2">
      <c r="B3517" s="112">
        <v>48441</v>
      </c>
    </row>
    <row r="3518" spans="2:2">
      <c r="B3518" s="112">
        <v>48442</v>
      </c>
    </row>
    <row r="3519" spans="2:2">
      <c r="B3519" s="112">
        <v>48443</v>
      </c>
    </row>
    <row r="3520" spans="2:2">
      <c r="B3520" s="112">
        <v>48444</v>
      </c>
    </row>
    <row r="3521" spans="2:2">
      <c r="B3521" s="112">
        <v>48445</v>
      </c>
    </row>
    <row r="3522" spans="2:2">
      <c r="B3522" s="112">
        <v>48446</v>
      </c>
    </row>
    <row r="3523" spans="2:2">
      <c r="B3523" s="112">
        <v>48447</v>
      </c>
    </row>
    <row r="3524" spans="2:2">
      <c r="B3524" s="112">
        <v>48448</v>
      </c>
    </row>
    <row r="3525" spans="2:2">
      <c r="B3525" s="112">
        <v>48449</v>
      </c>
    </row>
    <row r="3526" spans="2:2">
      <c r="B3526" s="112">
        <v>48450</v>
      </c>
    </row>
    <row r="3527" spans="2:2">
      <c r="B3527" s="112">
        <v>48451</v>
      </c>
    </row>
    <row r="3528" spans="2:2">
      <c r="B3528" s="112">
        <v>48452</v>
      </c>
    </row>
    <row r="3529" spans="2:2">
      <c r="B3529" s="112">
        <v>48453</v>
      </c>
    </row>
    <row r="3530" spans="2:2">
      <c r="B3530" s="112">
        <v>48454</v>
      </c>
    </row>
    <row r="3531" spans="2:2">
      <c r="B3531" s="112">
        <v>48455</v>
      </c>
    </row>
    <row r="3532" spans="2:2">
      <c r="B3532" s="112">
        <v>48456</v>
      </c>
    </row>
    <row r="3533" spans="2:2">
      <c r="B3533" s="112">
        <v>48457</v>
      </c>
    </row>
    <row r="3534" spans="2:2">
      <c r="B3534" s="112">
        <v>48458</v>
      </c>
    </row>
    <row r="3535" spans="2:2">
      <c r="B3535" s="112">
        <v>48459</v>
      </c>
    </row>
    <row r="3536" spans="2:2">
      <c r="B3536" s="112">
        <v>48460</v>
      </c>
    </row>
    <row r="3537" spans="2:2">
      <c r="B3537" s="112">
        <v>48461</v>
      </c>
    </row>
    <row r="3538" spans="2:2">
      <c r="B3538" s="112">
        <v>48462</v>
      </c>
    </row>
    <row r="3539" spans="2:2">
      <c r="B3539" s="112">
        <v>48463</v>
      </c>
    </row>
    <row r="3540" spans="2:2">
      <c r="B3540" s="112">
        <v>48464</v>
      </c>
    </row>
    <row r="3541" spans="2:2">
      <c r="B3541" s="112">
        <v>48465</v>
      </c>
    </row>
    <row r="3542" spans="2:2">
      <c r="B3542" s="112">
        <v>48466</v>
      </c>
    </row>
    <row r="3543" spans="2:2">
      <c r="B3543" s="112">
        <v>48467</v>
      </c>
    </row>
    <row r="3544" spans="2:2">
      <c r="B3544" s="112">
        <v>48468</v>
      </c>
    </row>
    <row r="3545" spans="2:2">
      <c r="B3545" s="112">
        <v>48469</v>
      </c>
    </row>
    <row r="3546" spans="2:2">
      <c r="B3546" s="112">
        <v>48470</v>
      </c>
    </row>
    <row r="3547" spans="2:2">
      <c r="B3547" s="112">
        <v>48471</v>
      </c>
    </row>
    <row r="3548" spans="2:2">
      <c r="B3548" s="112">
        <v>48472</v>
      </c>
    </row>
    <row r="3549" spans="2:2">
      <c r="B3549" s="112">
        <v>48473</v>
      </c>
    </row>
    <row r="3550" spans="2:2">
      <c r="B3550" s="112">
        <v>48474</v>
      </c>
    </row>
    <row r="3551" spans="2:2">
      <c r="B3551" s="112">
        <v>48475</v>
      </c>
    </row>
    <row r="3552" spans="2:2">
      <c r="B3552" s="112">
        <v>48476</v>
      </c>
    </row>
    <row r="3553" spans="2:2">
      <c r="B3553" s="112">
        <v>48477</v>
      </c>
    </row>
    <row r="3554" spans="2:2">
      <c r="B3554" s="112">
        <v>48478</v>
      </c>
    </row>
    <row r="3555" spans="2:2">
      <c r="B3555" s="112">
        <v>48479</v>
      </c>
    </row>
    <row r="3556" spans="2:2">
      <c r="B3556" s="112">
        <v>48480</v>
      </c>
    </row>
    <row r="3557" spans="2:2">
      <c r="B3557" s="112">
        <v>48481</v>
      </c>
    </row>
    <row r="3558" spans="2:2">
      <c r="B3558" s="112">
        <v>48482</v>
      </c>
    </row>
    <row r="3559" spans="2:2">
      <c r="B3559" s="112">
        <v>48483</v>
      </c>
    </row>
    <row r="3560" spans="2:2">
      <c r="B3560" s="112">
        <v>48484</v>
      </c>
    </row>
    <row r="3561" spans="2:2">
      <c r="B3561" s="112">
        <v>48485</v>
      </c>
    </row>
    <row r="3562" spans="2:2">
      <c r="B3562" s="112">
        <v>48486</v>
      </c>
    </row>
    <row r="3563" spans="2:2">
      <c r="B3563" s="112">
        <v>48487</v>
      </c>
    </row>
    <row r="3564" spans="2:2">
      <c r="B3564" s="112">
        <v>48488</v>
      </c>
    </row>
    <row r="3565" spans="2:2">
      <c r="B3565" s="112">
        <v>48489</v>
      </c>
    </row>
    <row r="3566" spans="2:2">
      <c r="B3566" s="112">
        <v>48490</v>
      </c>
    </row>
    <row r="3567" spans="2:2">
      <c r="B3567" s="112">
        <v>48491</v>
      </c>
    </row>
    <row r="3568" spans="2:2">
      <c r="B3568" s="112">
        <v>48492</v>
      </c>
    </row>
    <row r="3569" spans="2:2">
      <c r="B3569" s="112">
        <v>48493</v>
      </c>
    </row>
    <row r="3570" spans="2:2">
      <c r="B3570" s="112">
        <v>48494</v>
      </c>
    </row>
    <row r="3571" spans="2:2">
      <c r="B3571" s="112">
        <v>48495</v>
      </c>
    </row>
    <row r="3572" spans="2:2">
      <c r="B3572" s="112">
        <v>48496</v>
      </c>
    </row>
    <row r="3573" spans="2:2">
      <c r="B3573" s="112">
        <v>48497</v>
      </c>
    </row>
    <row r="3574" spans="2:2">
      <c r="B3574" s="112">
        <v>48498</v>
      </c>
    </row>
    <row r="3575" spans="2:2">
      <c r="B3575" s="112">
        <v>48499</v>
      </c>
    </row>
    <row r="3576" spans="2:2">
      <c r="B3576" s="112">
        <v>48500</v>
      </c>
    </row>
    <row r="3577" spans="2:2">
      <c r="B3577" s="112">
        <v>48501</v>
      </c>
    </row>
    <row r="3578" spans="2:2">
      <c r="B3578" s="112">
        <v>48502</v>
      </c>
    </row>
    <row r="3579" spans="2:2">
      <c r="B3579" s="112">
        <v>48503</v>
      </c>
    </row>
    <row r="3580" spans="2:2">
      <c r="B3580" s="112">
        <v>48504</v>
      </c>
    </row>
    <row r="3581" spans="2:2">
      <c r="B3581" s="112">
        <v>48505</v>
      </c>
    </row>
    <row r="3582" spans="2:2">
      <c r="B3582" s="112">
        <v>48506</v>
      </c>
    </row>
    <row r="3583" spans="2:2">
      <c r="B3583" s="112">
        <v>48507</v>
      </c>
    </row>
    <row r="3584" spans="2:2">
      <c r="B3584" s="112">
        <v>48508</v>
      </c>
    </row>
    <row r="3585" spans="2:2">
      <c r="B3585" s="112">
        <v>48509</v>
      </c>
    </row>
    <row r="3586" spans="2:2">
      <c r="B3586" s="112">
        <v>48510</v>
      </c>
    </row>
    <row r="3587" spans="2:2">
      <c r="B3587" s="112">
        <v>48511</v>
      </c>
    </row>
    <row r="3588" spans="2:2">
      <c r="B3588" s="112">
        <v>48512</v>
      </c>
    </row>
    <row r="3589" spans="2:2">
      <c r="B3589" s="112">
        <v>48513</v>
      </c>
    </row>
    <row r="3590" spans="2:2">
      <c r="B3590" s="112">
        <v>48514</v>
      </c>
    </row>
    <row r="3591" spans="2:2">
      <c r="B3591" s="112">
        <v>48515</v>
      </c>
    </row>
    <row r="3592" spans="2:2">
      <c r="B3592" s="112">
        <v>48516</v>
      </c>
    </row>
    <row r="3593" spans="2:2">
      <c r="B3593" s="112">
        <v>48517</v>
      </c>
    </row>
    <row r="3594" spans="2:2">
      <c r="B3594" s="112">
        <v>48518</v>
      </c>
    </row>
    <row r="3595" spans="2:2">
      <c r="B3595" s="112">
        <v>48519</v>
      </c>
    </row>
    <row r="3596" spans="2:2">
      <c r="B3596" s="112">
        <v>48520</v>
      </c>
    </row>
    <row r="3597" spans="2:2">
      <c r="B3597" s="112">
        <v>48521</v>
      </c>
    </row>
    <row r="3598" spans="2:2">
      <c r="B3598" s="112">
        <v>48522</v>
      </c>
    </row>
    <row r="3599" spans="2:2">
      <c r="B3599" s="112">
        <v>48523</v>
      </c>
    </row>
    <row r="3600" spans="2:2">
      <c r="B3600" s="112">
        <v>48524</v>
      </c>
    </row>
    <row r="3601" spans="2:2">
      <c r="B3601" s="112">
        <v>48525</v>
      </c>
    </row>
    <row r="3602" spans="2:2">
      <c r="B3602" s="112">
        <v>48526</v>
      </c>
    </row>
    <row r="3603" spans="2:2">
      <c r="B3603" s="112">
        <v>48527</v>
      </c>
    </row>
    <row r="3604" spans="2:2">
      <c r="B3604" s="112">
        <v>48528</v>
      </c>
    </row>
    <row r="3605" spans="2:2">
      <c r="B3605" s="112">
        <v>48529</v>
      </c>
    </row>
    <row r="3606" spans="2:2">
      <c r="B3606" s="112">
        <v>48530</v>
      </c>
    </row>
    <row r="3607" spans="2:2">
      <c r="B3607" s="112">
        <v>48531</v>
      </c>
    </row>
    <row r="3608" spans="2:2">
      <c r="B3608" s="112">
        <v>48532</v>
      </c>
    </row>
    <row r="3609" spans="2:2">
      <c r="B3609" s="112">
        <v>48533</v>
      </c>
    </row>
    <row r="3610" spans="2:2">
      <c r="B3610" s="112">
        <v>48534</v>
      </c>
    </row>
    <row r="3611" spans="2:2">
      <c r="B3611" s="112">
        <v>48535</v>
      </c>
    </row>
    <row r="3612" spans="2:2">
      <c r="B3612" s="112">
        <v>48536</v>
      </c>
    </row>
    <row r="3613" spans="2:2">
      <c r="B3613" s="112">
        <v>48537</v>
      </c>
    </row>
    <row r="3614" spans="2:2">
      <c r="B3614" s="112">
        <v>48538</v>
      </c>
    </row>
    <row r="3615" spans="2:2">
      <c r="B3615" s="112">
        <v>48539</v>
      </c>
    </row>
    <row r="3616" spans="2:2">
      <c r="B3616" s="112">
        <v>48540</v>
      </c>
    </row>
    <row r="3617" spans="2:2">
      <c r="B3617" s="112">
        <v>48541</v>
      </c>
    </row>
    <row r="3618" spans="2:2">
      <c r="B3618" s="112">
        <v>48542</v>
      </c>
    </row>
    <row r="3619" spans="2:2">
      <c r="B3619" s="112">
        <v>48543</v>
      </c>
    </row>
    <row r="3620" spans="2:2">
      <c r="B3620" s="112">
        <v>48544</v>
      </c>
    </row>
    <row r="3621" spans="2:2">
      <c r="B3621" s="112">
        <v>48545</v>
      </c>
    </row>
    <row r="3622" spans="2:2">
      <c r="B3622" s="112">
        <v>48546</v>
      </c>
    </row>
    <row r="3623" spans="2:2">
      <c r="B3623" s="112">
        <v>48547</v>
      </c>
    </row>
    <row r="3624" spans="2:2">
      <c r="B3624" s="112">
        <v>48548</v>
      </c>
    </row>
    <row r="3625" spans="2:2">
      <c r="B3625" s="112">
        <v>48549</v>
      </c>
    </row>
    <row r="3626" spans="2:2">
      <c r="B3626" s="112">
        <v>48550</v>
      </c>
    </row>
    <row r="3627" spans="2:2">
      <c r="B3627" s="112">
        <v>48551</v>
      </c>
    </row>
    <row r="3628" spans="2:2">
      <c r="B3628" s="112">
        <v>48552</v>
      </c>
    </row>
    <row r="3629" spans="2:2">
      <c r="B3629" s="112">
        <v>48553</v>
      </c>
    </row>
    <row r="3630" spans="2:2">
      <c r="B3630" s="112">
        <v>48554</v>
      </c>
    </row>
    <row r="3631" spans="2:2">
      <c r="B3631" s="112">
        <v>48555</v>
      </c>
    </row>
    <row r="3632" spans="2:2">
      <c r="B3632" s="112">
        <v>48556</v>
      </c>
    </row>
    <row r="3633" spans="2:2">
      <c r="B3633" s="112">
        <v>48557</v>
      </c>
    </row>
    <row r="3634" spans="2:2">
      <c r="B3634" s="112">
        <v>48558</v>
      </c>
    </row>
    <row r="3635" spans="2:2">
      <c r="B3635" s="112">
        <v>48559</v>
      </c>
    </row>
    <row r="3636" spans="2:2">
      <c r="B3636" s="112">
        <v>48560</v>
      </c>
    </row>
    <row r="3637" spans="2:2">
      <c r="B3637" s="112">
        <v>48561</v>
      </c>
    </row>
    <row r="3638" spans="2:2">
      <c r="B3638" s="112">
        <v>48562</v>
      </c>
    </row>
    <row r="3639" spans="2:2">
      <c r="B3639" s="112">
        <v>48563</v>
      </c>
    </row>
    <row r="3640" spans="2:2">
      <c r="B3640" s="112">
        <v>48564</v>
      </c>
    </row>
    <row r="3641" spans="2:2">
      <c r="B3641" s="112">
        <v>48565</v>
      </c>
    </row>
    <row r="3642" spans="2:2">
      <c r="B3642" s="112">
        <v>48566</v>
      </c>
    </row>
    <row r="3643" spans="2:2">
      <c r="B3643" s="112">
        <v>48567</v>
      </c>
    </row>
    <row r="3644" spans="2:2">
      <c r="B3644" s="112">
        <v>48568</v>
      </c>
    </row>
    <row r="3645" spans="2:2">
      <c r="B3645" s="112">
        <v>48569</v>
      </c>
    </row>
    <row r="3646" spans="2:2">
      <c r="B3646" s="112">
        <v>48570</v>
      </c>
    </row>
    <row r="3647" spans="2:2">
      <c r="B3647" s="112">
        <v>48571</v>
      </c>
    </row>
    <row r="3648" spans="2:2">
      <c r="B3648" s="112">
        <v>48572</v>
      </c>
    </row>
    <row r="3649" spans="2:2">
      <c r="B3649" s="112">
        <v>48573</v>
      </c>
    </row>
    <row r="3650" spans="2:2">
      <c r="B3650" s="112">
        <v>48574</v>
      </c>
    </row>
    <row r="3651" spans="2:2">
      <c r="B3651" s="112">
        <v>48575</v>
      </c>
    </row>
    <row r="3652" spans="2:2">
      <c r="B3652" s="112">
        <v>48576</v>
      </c>
    </row>
    <row r="3653" spans="2:2">
      <c r="B3653" s="112">
        <v>48577</v>
      </c>
    </row>
    <row r="3654" spans="2:2">
      <c r="B3654" s="112">
        <v>48578</v>
      </c>
    </row>
    <row r="3655" spans="2:2">
      <c r="B3655" s="112">
        <v>48579</v>
      </c>
    </row>
    <row r="3656" spans="2:2">
      <c r="B3656" s="112">
        <v>48580</v>
      </c>
    </row>
    <row r="3657" spans="2:2">
      <c r="B3657" s="112">
        <v>48581</v>
      </c>
    </row>
    <row r="3658" spans="2:2">
      <c r="B3658" s="112">
        <v>48582</v>
      </c>
    </row>
    <row r="3659" spans="2:2">
      <c r="B3659" s="112">
        <v>48583</v>
      </c>
    </row>
    <row r="3660" spans="2:2">
      <c r="B3660" s="112">
        <v>48584</v>
      </c>
    </row>
    <row r="3661" spans="2:2">
      <c r="B3661" s="112">
        <v>48585</v>
      </c>
    </row>
    <row r="3662" spans="2:2">
      <c r="B3662" s="112">
        <v>48586</v>
      </c>
    </row>
    <row r="3663" spans="2:2">
      <c r="B3663" s="112">
        <v>48587</v>
      </c>
    </row>
    <row r="3664" spans="2:2">
      <c r="B3664" s="112">
        <v>48588</v>
      </c>
    </row>
    <row r="3665" spans="2:2">
      <c r="B3665" s="112">
        <v>48589</v>
      </c>
    </row>
    <row r="3666" spans="2:2">
      <c r="B3666" s="112">
        <v>48590</v>
      </c>
    </row>
    <row r="3667" spans="2:2">
      <c r="B3667" s="112">
        <v>48591</v>
      </c>
    </row>
    <row r="3668" spans="2:2">
      <c r="B3668" s="112">
        <v>48592</v>
      </c>
    </row>
    <row r="3669" spans="2:2">
      <c r="B3669" s="112">
        <v>48593</v>
      </c>
    </row>
    <row r="3670" spans="2:2">
      <c r="B3670" s="112">
        <v>48594</v>
      </c>
    </row>
    <row r="3671" spans="2:2">
      <c r="B3671" s="112">
        <v>48595</v>
      </c>
    </row>
    <row r="3672" spans="2:2">
      <c r="B3672" s="112">
        <v>48596</v>
      </c>
    </row>
    <row r="3673" spans="2:2">
      <c r="B3673" s="112">
        <v>48597</v>
      </c>
    </row>
    <row r="3674" spans="2:2">
      <c r="B3674" s="112">
        <v>48598</v>
      </c>
    </row>
    <row r="3675" spans="2:2">
      <c r="B3675" s="112">
        <v>48599</v>
      </c>
    </row>
    <row r="3676" spans="2:2">
      <c r="B3676" s="112">
        <v>48600</v>
      </c>
    </row>
    <row r="3677" spans="2:2">
      <c r="B3677" s="112">
        <v>48601</v>
      </c>
    </row>
    <row r="3678" spans="2:2">
      <c r="B3678" s="112">
        <v>48602</v>
      </c>
    </row>
    <row r="3679" spans="2:2">
      <c r="B3679" s="112">
        <v>48603</v>
      </c>
    </row>
    <row r="3680" spans="2:2">
      <c r="B3680" s="112">
        <v>48604</v>
      </c>
    </row>
    <row r="3681" spans="2:2">
      <c r="B3681" s="112">
        <v>48605</v>
      </c>
    </row>
    <row r="3682" spans="2:2">
      <c r="B3682" s="112">
        <v>48606</v>
      </c>
    </row>
    <row r="3683" spans="2:2">
      <c r="B3683" s="112">
        <v>48607</v>
      </c>
    </row>
    <row r="3684" spans="2:2">
      <c r="B3684" s="112">
        <v>48608</v>
      </c>
    </row>
    <row r="3685" spans="2:2">
      <c r="B3685" s="112">
        <v>48609</v>
      </c>
    </row>
    <row r="3686" spans="2:2">
      <c r="B3686" s="112">
        <v>48610</v>
      </c>
    </row>
    <row r="3687" spans="2:2">
      <c r="B3687" s="112">
        <v>48611</v>
      </c>
    </row>
    <row r="3688" spans="2:2">
      <c r="B3688" s="112">
        <v>48612</v>
      </c>
    </row>
    <row r="3689" spans="2:2">
      <c r="B3689" s="112">
        <v>48613</v>
      </c>
    </row>
    <row r="3690" spans="2:2">
      <c r="B3690" s="112">
        <v>48614</v>
      </c>
    </row>
    <row r="3691" spans="2:2">
      <c r="B3691" s="112">
        <v>48615</v>
      </c>
    </row>
    <row r="3692" spans="2:2">
      <c r="B3692" s="112">
        <v>48616</v>
      </c>
    </row>
    <row r="3693" spans="2:2">
      <c r="B3693" s="112">
        <v>48617</v>
      </c>
    </row>
    <row r="3694" spans="2:2">
      <c r="B3694" s="112">
        <v>48618</v>
      </c>
    </row>
    <row r="3695" spans="2:2">
      <c r="B3695" s="112">
        <v>48619</v>
      </c>
    </row>
    <row r="3696" spans="2:2">
      <c r="B3696" s="112">
        <v>48620</v>
      </c>
    </row>
    <row r="3697" spans="2:2">
      <c r="B3697" s="112">
        <v>48621</v>
      </c>
    </row>
    <row r="3698" spans="2:2">
      <c r="B3698" s="112">
        <v>48622</v>
      </c>
    </row>
    <row r="3699" spans="2:2">
      <c r="B3699" s="112">
        <v>48623</v>
      </c>
    </row>
    <row r="3700" spans="2:2">
      <c r="B3700" s="112">
        <v>48624</v>
      </c>
    </row>
    <row r="3701" spans="2:2">
      <c r="B3701" s="112">
        <v>48625</v>
      </c>
    </row>
    <row r="3702" spans="2:2">
      <c r="B3702" s="112">
        <v>48626</v>
      </c>
    </row>
    <row r="3703" spans="2:2">
      <c r="B3703" s="112">
        <v>48627</v>
      </c>
    </row>
    <row r="3704" spans="2:2">
      <c r="B3704" s="112">
        <v>48628</v>
      </c>
    </row>
    <row r="3705" spans="2:2">
      <c r="B3705" s="112">
        <v>48629</v>
      </c>
    </row>
    <row r="3706" spans="2:2">
      <c r="B3706" s="112">
        <v>48630</v>
      </c>
    </row>
    <row r="3707" spans="2:2">
      <c r="B3707" s="112">
        <v>48631</v>
      </c>
    </row>
    <row r="3708" spans="2:2">
      <c r="B3708" s="112">
        <v>48632</v>
      </c>
    </row>
    <row r="3709" spans="2:2">
      <c r="B3709" s="112">
        <v>48633</v>
      </c>
    </row>
    <row r="3710" spans="2:2">
      <c r="B3710" s="112">
        <v>48634</v>
      </c>
    </row>
    <row r="3711" spans="2:2">
      <c r="B3711" s="112">
        <v>48635</v>
      </c>
    </row>
    <row r="3712" spans="2:2">
      <c r="B3712" s="112">
        <v>48636</v>
      </c>
    </row>
    <row r="3713" spans="2:2">
      <c r="B3713" s="112">
        <v>48637</v>
      </c>
    </row>
    <row r="3714" spans="2:2">
      <c r="B3714" s="112">
        <v>48638</v>
      </c>
    </row>
    <row r="3715" spans="2:2">
      <c r="B3715" s="112">
        <v>48639</v>
      </c>
    </row>
    <row r="3716" spans="2:2">
      <c r="B3716" s="112">
        <v>48640</v>
      </c>
    </row>
    <row r="3717" spans="2:2">
      <c r="B3717" s="112">
        <v>48641</v>
      </c>
    </row>
    <row r="3718" spans="2:2">
      <c r="B3718" s="112">
        <v>48642</v>
      </c>
    </row>
    <row r="3719" spans="2:2">
      <c r="B3719" s="112">
        <v>48643</v>
      </c>
    </row>
    <row r="3720" spans="2:2">
      <c r="B3720" s="112">
        <v>48644</v>
      </c>
    </row>
    <row r="3721" spans="2:2">
      <c r="B3721" s="112">
        <v>48645</v>
      </c>
    </row>
    <row r="3722" spans="2:2">
      <c r="B3722" s="112">
        <v>48646</v>
      </c>
    </row>
    <row r="3723" spans="2:2">
      <c r="B3723" s="112">
        <v>48647</v>
      </c>
    </row>
    <row r="3724" spans="2:2">
      <c r="B3724" s="112">
        <v>48648</v>
      </c>
    </row>
    <row r="3725" spans="2:2">
      <c r="B3725" s="112">
        <v>48649</v>
      </c>
    </row>
    <row r="3726" spans="2:2">
      <c r="B3726" s="112">
        <v>48650</v>
      </c>
    </row>
    <row r="3727" spans="2:2">
      <c r="B3727" s="112">
        <v>48651</v>
      </c>
    </row>
    <row r="3728" spans="2:2">
      <c r="B3728" s="112">
        <v>48652</v>
      </c>
    </row>
    <row r="3729" spans="2:2">
      <c r="B3729" s="112">
        <v>48653</v>
      </c>
    </row>
    <row r="3730" spans="2:2">
      <c r="B3730" s="112">
        <v>48654</v>
      </c>
    </row>
    <row r="3731" spans="2:2">
      <c r="B3731" s="112">
        <v>48655</v>
      </c>
    </row>
    <row r="3732" spans="2:2">
      <c r="B3732" s="112">
        <v>48656</v>
      </c>
    </row>
    <row r="3733" spans="2:2">
      <c r="B3733" s="112">
        <v>48657</v>
      </c>
    </row>
    <row r="3734" spans="2:2">
      <c r="B3734" s="112">
        <v>48658</v>
      </c>
    </row>
    <row r="3735" spans="2:2">
      <c r="B3735" s="112">
        <v>48659</v>
      </c>
    </row>
    <row r="3736" spans="2:2">
      <c r="B3736" s="112">
        <v>48660</v>
      </c>
    </row>
    <row r="3737" spans="2:2">
      <c r="B3737" s="112">
        <v>48661</v>
      </c>
    </row>
    <row r="3738" spans="2:2">
      <c r="B3738" s="112">
        <v>48662</v>
      </c>
    </row>
    <row r="3739" spans="2:2">
      <c r="B3739" s="112">
        <v>48663</v>
      </c>
    </row>
    <row r="3740" spans="2:2">
      <c r="B3740" s="112">
        <v>48664</v>
      </c>
    </row>
    <row r="3741" spans="2:2">
      <c r="B3741" s="112">
        <v>48665</v>
      </c>
    </row>
    <row r="3742" spans="2:2">
      <c r="B3742" s="112">
        <v>48666</v>
      </c>
    </row>
    <row r="3743" spans="2:2">
      <c r="B3743" s="112">
        <v>48667</v>
      </c>
    </row>
    <row r="3744" spans="2:2">
      <c r="B3744" s="112">
        <v>48668</v>
      </c>
    </row>
    <row r="3745" spans="2:2">
      <c r="B3745" s="112">
        <v>48669</v>
      </c>
    </row>
    <row r="3746" spans="2:2">
      <c r="B3746" s="112">
        <v>48670</v>
      </c>
    </row>
    <row r="3747" spans="2:2">
      <c r="B3747" s="112">
        <v>48671</v>
      </c>
    </row>
    <row r="3748" spans="2:2">
      <c r="B3748" s="112">
        <v>48672</v>
      </c>
    </row>
    <row r="3749" spans="2:2">
      <c r="B3749" s="112">
        <v>48673</v>
      </c>
    </row>
    <row r="3750" spans="2:2">
      <c r="B3750" s="112">
        <v>48674</v>
      </c>
    </row>
    <row r="3751" spans="2:2">
      <c r="B3751" s="112">
        <v>48675</v>
      </c>
    </row>
    <row r="3752" spans="2:2">
      <c r="B3752" s="112">
        <v>48676</v>
      </c>
    </row>
    <row r="3753" spans="2:2">
      <c r="B3753" s="112">
        <v>48677</v>
      </c>
    </row>
    <row r="3754" spans="2:2">
      <c r="B3754" s="112">
        <v>48678</v>
      </c>
    </row>
    <row r="3755" spans="2:2">
      <c r="B3755" s="112">
        <v>48679</v>
      </c>
    </row>
    <row r="3756" spans="2:2">
      <c r="B3756" s="112">
        <v>48680</v>
      </c>
    </row>
    <row r="3757" spans="2:2">
      <c r="B3757" s="112">
        <v>48681</v>
      </c>
    </row>
    <row r="3758" spans="2:2">
      <c r="B3758" s="112">
        <v>48682</v>
      </c>
    </row>
    <row r="3759" spans="2:2">
      <c r="B3759" s="112">
        <v>48683</v>
      </c>
    </row>
    <row r="3760" spans="2:2">
      <c r="B3760" s="112">
        <v>48684</v>
      </c>
    </row>
    <row r="3761" spans="2:2">
      <c r="B3761" s="112">
        <v>48685</v>
      </c>
    </row>
    <row r="3762" spans="2:2">
      <c r="B3762" s="112">
        <v>48686</v>
      </c>
    </row>
    <row r="3763" spans="2:2">
      <c r="B3763" s="112">
        <v>48687</v>
      </c>
    </row>
    <row r="3764" spans="2:2">
      <c r="B3764" s="112">
        <v>48688</v>
      </c>
    </row>
    <row r="3765" spans="2:2">
      <c r="B3765" s="112">
        <v>48689</v>
      </c>
    </row>
    <row r="3766" spans="2:2">
      <c r="B3766" s="112">
        <v>48690</v>
      </c>
    </row>
    <row r="3767" spans="2:2">
      <c r="B3767" s="112">
        <v>48691</v>
      </c>
    </row>
    <row r="3768" spans="2:2">
      <c r="B3768" s="112">
        <v>48692</v>
      </c>
    </row>
    <row r="3769" spans="2:2">
      <c r="B3769" s="112">
        <v>48693</v>
      </c>
    </row>
    <row r="3770" spans="2:2">
      <c r="B3770" s="112">
        <v>48694</v>
      </c>
    </row>
    <row r="3771" spans="2:2">
      <c r="B3771" s="112">
        <v>48695</v>
      </c>
    </row>
    <row r="3772" spans="2:2">
      <c r="B3772" s="112">
        <v>48696</v>
      </c>
    </row>
    <row r="3773" spans="2:2">
      <c r="B3773" s="112">
        <v>48697</v>
      </c>
    </row>
    <row r="3774" spans="2:2">
      <c r="B3774" s="112">
        <v>48698</v>
      </c>
    </row>
    <row r="3775" spans="2:2">
      <c r="B3775" s="112">
        <v>48699</v>
      </c>
    </row>
    <row r="3776" spans="2:2">
      <c r="B3776" s="112">
        <v>48700</v>
      </c>
    </row>
    <row r="3777" spans="2:2">
      <c r="B3777" s="112">
        <v>48701</v>
      </c>
    </row>
    <row r="3778" spans="2:2">
      <c r="B3778" s="112">
        <v>48702</v>
      </c>
    </row>
    <row r="3779" spans="2:2">
      <c r="B3779" s="112">
        <v>48703</v>
      </c>
    </row>
    <row r="3780" spans="2:2">
      <c r="B3780" s="112">
        <v>48704</v>
      </c>
    </row>
    <row r="3781" spans="2:2">
      <c r="B3781" s="112">
        <v>48705</v>
      </c>
    </row>
    <row r="3782" spans="2:2">
      <c r="B3782" s="112">
        <v>48706</v>
      </c>
    </row>
    <row r="3783" spans="2:2">
      <c r="B3783" s="112">
        <v>48707</v>
      </c>
    </row>
    <row r="3784" spans="2:2">
      <c r="B3784" s="112">
        <v>48708</v>
      </c>
    </row>
    <row r="3785" spans="2:2">
      <c r="B3785" s="112">
        <v>48709</v>
      </c>
    </row>
    <row r="3786" spans="2:2">
      <c r="B3786" s="112">
        <v>48710</v>
      </c>
    </row>
    <row r="3787" spans="2:2">
      <c r="B3787" s="112">
        <v>48711</v>
      </c>
    </row>
    <row r="3788" spans="2:2">
      <c r="B3788" s="112">
        <v>48712</v>
      </c>
    </row>
    <row r="3789" spans="2:2">
      <c r="B3789" s="112">
        <v>48713</v>
      </c>
    </row>
    <row r="3790" spans="2:2">
      <c r="B3790" s="112">
        <v>48714</v>
      </c>
    </row>
    <row r="3791" spans="2:2">
      <c r="B3791" s="112">
        <v>48715</v>
      </c>
    </row>
    <row r="3792" spans="2:2">
      <c r="B3792" s="112">
        <v>48716</v>
      </c>
    </row>
    <row r="3793" spans="2:2">
      <c r="B3793" s="112">
        <v>48717</v>
      </c>
    </row>
    <row r="3794" spans="2:2">
      <c r="B3794" s="112">
        <v>48718</v>
      </c>
    </row>
    <row r="3795" spans="2:2">
      <c r="B3795" s="112">
        <v>48719</v>
      </c>
    </row>
    <row r="3796" spans="2:2">
      <c r="B3796" s="112">
        <v>48720</v>
      </c>
    </row>
    <row r="3797" spans="2:2">
      <c r="B3797" s="112">
        <v>48721</v>
      </c>
    </row>
    <row r="3798" spans="2:2">
      <c r="B3798" s="112">
        <v>48722</v>
      </c>
    </row>
    <row r="3799" spans="2:2">
      <c r="B3799" s="112">
        <v>48723</v>
      </c>
    </row>
    <row r="3800" spans="2:2">
      <c r="B3800" s="112">
        <v>48724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3308766-cf41-48e8-9319-4bbf710f3f0b">
      <Terms xmlns="http://schemas.microsoft.com/office/infopath/2007/PartnerControls"/>
    </lcf76f155ced4ddcb4097134ff3c332f>
    <TaxCatchAll xmlns="63d5551d-07bc-42a7-a9c8-55c758b2ca0c" xsi:nil="true"/>
    <SharedWithUsers xmlns="63d5551d-07bc-42a7-a9c8-55c758b2ca0c">
      <UserInfo>
        <DisplayName>Ragnhild Kjeldsen</DisplayName>
        <AccountId>18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352D580DCBEE9469A6B530E8BFE2B7A" ma:contentTypeVersion="10" ma:contentTypeDescription="Opprett et nytt dokument." ma:contentTypeScope="" ma:versionID="2a94214483275159aa170015724f4931">
  <xsd:schema xmlns:xsd="http://www.w3.org/2001/XMLSchema" xmlns:xs="http://www.w3.org/2001/XMLSchema" xmlns:p="http://schemas.microsoft.com/office/2006/metadata/properties" xmlns:ns2="a3308766-cf41-48e8-9319-4bbf710f3f0b" xmlns:ns3="63d5551d-07bc-42a7-a9c8-55c758b2ca0c" targetNamespace="http://schemas.microsoft.com/office/2006/metadata/properties" ma:root="true" ma:fieldsID="ea94d4052360a4ae9a1b7b2e38104f94" ns2:_="" ns3:_="">
    <xsd:import namespace="a3308766-cf41-48e8-9319-4bbf710f3f0b"/>
    <xsd:import namespace="63d5551d-07bc-42a7-a9c8-55c758b2ca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308766-cf41-48e8-9319-4bbf710f3f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emerkelapper" ma:readOnly="false" ma:fieldId="{5cf76f15-5ced-4ddc-b409-7134ff3c332f}" ma:taxonomyMulti="true" ma:sspId="b4d80d10-9a47-48d1-9541-931886bfef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d5551d-07bc-42a7-a9c8-55c758b2ca0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01808a3-bd3c-4cc6-90ee-d762fe4a07a7}" ma:internalName="TaxCatchAll" ma:showField="CatchAllData" ma:web="63d5551d-07bc-42a7-a9c8-55c758b2ca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20A4796-4650-4E95-8A01-BAABA60C187F}">
  <ds:schemaRefs>
    <ds:schemaRef ds:uri="http://schemas.microsoft.com/office/2006/metadata/properties"/>
    <ds:schemaRef ds:uri="http://schemas.microsoft.com/office/infopath/2007/PartnerControls"/>
    <ds:schemaRef ds:uri="a3308766-cf41-48e8-9319-4bbf710f3f0b"/>
    <ds:schemaRef ds:uri="63d5551d-07bc-42a7-a9c8-55c758b2ca0c"/>
  </ds:schemaRefs>
</ds:datastoreItem>
</file>

<file path=customXml/itemProps2.xml><?xml version="1.0" encoding="utf-8"?>
<ds:datastoreItem xmlns:ds="http://schemas.openxmlformats.org/officeDocument/2006/customXml" ds:itemID="{EC0B525E-A928-4CFD-98EE-61FA7AC67F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308766-cf41-48e8-9319-4bbf710f3f0b"/>
    <ds:schemaRef ds:uri="63d5551d-07bc-42a7-a9c8-55c758b2ca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5D9B66E-DD8B-4F55-A9AA-346C5D04A6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8</vt:i4>
      </vt:variant>
      <vt:variant>
        <vt:lpstr>Navngitte områder</vt:lpstr>
      </vt:variant>
      <vt:variant>
        <vt:i4>4</vt:i4>
      </vt:variant>
    </vt:vector>
  </HeadingPairs>
  <TitlesOfParts>
    <vt:vector size="12" baseType="lpstr">
      <vt:lpstr>Hovedmeny</vt:lpstr>
      <vt:lpstr>Veilag med &lt;15 personer</vt:lpstr>
      <vt:lpstr>Veilag med &lt;50 personer</vt:lpstr>
      <vt:lpstr>Veilag med &lt;100 personer </vt:lpstr>
      <vt:lpstr>Veilag med &lt;200 personer</vt:lpstr>
      <vt:lpstr>Veilag med &lt;300 personer</vt:lpstr>
      <vt:lpstr>Veilag med &lt; 500 personer</vt:lpstr>
      <vt:lpstr>Hjelpetabell</vt:lpstr>
      <vt:lpstr>'Veilag med &lt;100 personer '!Utskriftstitler</vt:lpstr>
      <vt:lpstr>'Veilag med &lt;15 personer'!Utskriftstitler</vt:lpstr>
      <vt:lpstr>'Veilag med &lt;200 personer'!Utskriftstitler</vt:lpstr>
      <vt:lpstr>'Veilag med &lt;300 personer'!Utskriftstitler</vt:lpstr>
    </vt:vector>
  </TitlesOfParts>
  <Manager/>
  <Company>Elverum kommune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perbakk</dc:creator>
  <cp:keywords/>
  <dc:description/>
  <cp:lastModifiedBy>Mikael Fønhus</cp:lastModifiedBy>
  <cp:revision/>
  <cp:lastPrinted>2023-05-19T09:30:49Z</cp:lastPrinted>
  <dcterms:created xsi:type="dcterms:W3CDTF">2009-02-23T08:49:28Z</dcterms:created>
  <dcterms:modified xsi:type="dcterms:W3CDTF">2023-06-27T09:08:58Z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0x010100C352D580DCBEE9469A6B530E8BFE2B7A</vt:lpwstr>
  </property>
  <property fmtid="{D5CDD505-2E9C-101B-9397-08002B2CF9AE}" pid="3" name="MediaServiceImageTags">
    <vt:lpwstr/>
  </property>
</Properties>
</file>